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<sst xmlns="http://schemas.openxmlformats.org/spreadsheetml/2006/main" count="264" uniqueCount="198">
  <si>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</si>
  <si>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</si>
  <si>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</si>
  <si>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</si>
  <si>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</si>
  <si>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</si>
  <si>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</si>
  <si>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</si>
  <si>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</si>
  <si>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</si>
  <si>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</si>
  <si>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</si>
  <si>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</si>
  <si>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</si>
  <si>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</si>
  <si>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</si>
  <si>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</si>
  <si>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</si>
  <si>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</si>
  <si>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</si>
  <si>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</si>
  <si>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</si>
  <si>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</si>
  <si>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</si>
  <si>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</si>
  <si>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</si>
  <si>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</si>
  <si>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</si>
  <si>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</si>
  <si>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</si>
  <si>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</si>
  <si>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</si>
  <si>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</si>
  <si>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</si>
  <si>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</si>
  <si>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</si>
  <si>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</si>
  <si>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</si>
  <si>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</si>
  <si>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</si>
  <si>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</si>
  <si>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</si>
  <si>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</si>
  <si>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</si>
  <si>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</si>
  <si>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</si>
  <si>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</si>
  <si>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</si>
  <si>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</si>
  <si>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</si>
  <si>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</si>
  <si>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</si>
  <si>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</si>
  <si>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</si>
  <si>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</si>
  <si>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</si>
  <si>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</si>
  <si>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</si>
  <si>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</si>
  <si>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</si>
  <si>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</si>
  <si>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</si>
  <si>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</si>
  <si>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</si>
  <si>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</si>
  <si>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</si>
  <si>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</si>
  <si>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</si>
  <si>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</si>
  <si>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</si>
  <si>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</si>
  <si>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</si>
  <si>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</si>
  <si>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</si>
  <si>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</si>
  <si>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</si>
  <si>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</si>
  <si>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</si>
  <si>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</si>
  <si>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</si>
  <si>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</si>
  <si>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</si>
  <si>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</si>
  <si>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</si>
  <si>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</si>
  <si>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</si>
  <si>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</si>
  <si>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</si>
  <si>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</si>
  <si>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</si>
  <si>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</si>
  <si>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</si>
  <si>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</si>
  <si>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</si>
  <si>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</si>
  <si>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</si>
  <si>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</si>
  <si>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</si>
  <si>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</si>
  <si>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</si>
  <si>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</si>
  <si>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</si>
  <si>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</si>
  <si>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</si>
  <si>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</si>
  <si>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</si>
  <si>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</si>
  <si>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</si>
  <si>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</si>
  <si>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</si>
  <si>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</si>
  <si>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</si>
  <si>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</si>
  <si>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</si>
  <si>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</si>
  <si>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</si>
  <si>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</si>
  <si>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</si>
  <si>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</si>
  <si>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</si>
  <si>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</si>
  <si>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</si>
  <si>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</si>
  <si>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</si>
  <si>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</si>
  <si>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</si>
  <si>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</si>
  <si>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</si>
  <si>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</si>
  <si>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</si>
  <si>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</si>
  <si>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</si>
  <si>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</si>
  <si>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</si>
  <si>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</si>
  <si>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</si>
  <si>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</si>
  <si>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</si>
  <si>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</si>
  <si>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</si>
  <si>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</si>
  <si>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</si>
  <si>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</si>
  <si>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</si>
  <si>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</si>
  <si>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</si>
  <si>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</si>
  <si>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</si>
  <si>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</si>
  <si>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</si>
  <si>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</si>
  <si>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</si>
  <si>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</si>
  <si>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</si>
  <si>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</si>
  <si>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</si>
  <si>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</si>
  <si>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</si>
  <si>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</si>
  <si>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</si>
  <si>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</si>
  <si>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</si>
  <si>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</si>
  <si>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</si>
  <si>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</si>
  <si>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</si>
  <si>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</si>
  <si>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</si>
  <si>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</si>
  <si>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</si>
  <si>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</si>
  <si>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</si>
  <si>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</si>
  <si>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</si>
  <si>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</si>
  <si>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</si>
  <si>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</si>
  <si>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</si>
  <si>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</si>
  <si>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</si>
  <si>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</si>
  <si>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</si>
  <si>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</si>
  <si>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</si>
  <si>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</si>
  <si>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</si>
  <si>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</si>
  <si>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</si>
  <si>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</si>
  <si>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</si>
  <si>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</si>
  <si>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Теребовлянський районний суд Тернопільської області</t>
  </si>
  <si>
    <t>48100.м. Теребовля.вул. Князя Василька 116</t>
  </si>
  <si>
    <t>Доручення судів України / іноземних судів</t>
  </si>
  <si>
    <t xml:space="preserve">Розглянуто справ судом присяжних </t>
  </si>
  <si>
    <t>В.В. Малярчук</t>
  </si>
  <si>
    <t>М.Є. Чех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</si>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</sst>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&amp;L7A2C4616&amp;C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183</v>
      </c>
      <c r="F6" s="90">
        <v>147</v>
      </c>
      <c r="G6" s="90">
        <v>1</v>
      </c>
      <c r="H6" s="90">
        <v>141</v>
      </c>
      <c r="I6" s="90" t="s">
        <v>183</v>
      </c>
      <c r="J6" s="90">
        <v>42</v>
      </c>
      <c r="K6" s="91">
        <v>8</v>
      </c>
      <c r="L6" s="101">
        <f>E6-F6</f>
        <v>36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885</v>
      </c>
      <c r="F7" s="90">
        <v>881</v>
      </c>
      <c r="G7" s="90">
        <v>1</v>
      </c>
      <c r="H7" s="90">
        <v>883</v>
      </c>
      <c r="I7" s="90">
        <v>844</v>
      </c>
      <c r="J7" s="90">
        <v>2</v>
      </c>
      <c r="K7" s="91"/>
      <c r="L7" s="101">
        <f>E7-F7</f>
        <v>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80</v>
      </c>
      <c r="F9" s="90">
        <v>76</v>
      </c>
      <c r="G9" s="90"/>
      <c r="H9" s="90">
        <v>75</v>
      </c>
      <c r="I9" s="90">
        <v>62</v>
      </c>
      <c r="J9" s="90">
        <v>5</v>
      </c>
      <c r="K9" s="91"/>
      <c r="L9" s="101">
        <f>E9-F9</f>
        <v>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1150</v>
      </c>
      <c r="F14" s="105">
        <f>SUM(F6:F13)</f>
        <v>1105</v>
      </c>
      <c r="G14" s="105">
        <f>SUM(G6:G13)</f>
        <v>2</v>
      </c>
      <c r="H14" s="105">
        <f>SUM(H6:H13)</f>
        <v>1099</v>
      </c>
      <c r="I14" s="105">
        <f>SUM(I6:I13)</f>
        <v>906</v>
      </c>
      <c r="J14" s="105">
        <f>SUM(J6:J13)</f>
        <v>51</v>
      </c>
      <c r="K14" s="105">
        <f>SUM(K6:K13)</f>
        <v>9</v>
      </c>
      <c r="L14" s="101">
        <f>E14-F14</f>
        <v>45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105</v>
      </c>
      <c r="F15" s="92">
        <v>102</v>
      </c>
      <c r="G15" s="92">
        <v>1</v>
      </c>
      <c r="H15" s="92">
        <v>104</v>
      </c>
      <c r="I15" s="92">
        <v>83</v>
      </c>
      <c r="J15" s="92">
        <v>1</v>
      </c>
      <c r="K15" s="91"/>
      <c r="L15" s="101">
        <f>E15-F15</f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93</v>
      </c>
      <c r="F16" s="92">
        <v>83</v>
      </c>
      <c r="G16" s="92">
        <v>1</v>
      </c>
      <c r="H16" s="92">
        <v>81</v>
      </c>
      <c r="I16" s="92">
        <v>45</v>
      </c>
      <c r="J16" s="92">
        <v>12</v>
      </c>
      <c r="K16" s="91"/>
      <c r="L16" s="101">
        <f>E16-F16</f>
        <v>10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115</v>
      </c>
      <c r="F22" s="91">
        <v>103</v>
      </c>
      <c r="G22" s="91">
        <v>1</v>
      </c>
      <c r="H22" s="91">
        <v>102</v>
      </c>
      <c r="I22" s="91">
        <v>45</v>
      </c>
      <c r="J22" s="91">
        <v>13</v>
      </c>
      <c r="K22" s="91"/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5</v>
      </c>
      <c r="G23" s="91"/>
      <c r="H23" s="91">
        <v>4</v>
      </c>
      <c r="I23" s="91">
        <v>3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693</v>
      </c>
      <c r="F25" s="91">
        <v>689</v>
      </c>
      <c r="G25" s="91">
        <v>2</v>
      </c>
      <c r="H25" s="91">
        <v>656</v>
      </c>
      <c r="I25" s="91">
        <v>618</v>
      </c>
      <c r="J25" s="91">
        <v>37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784</v>
      </c>
      <c r="F26" s="91">
        <v>633</v>
      </c>
      <c r="G26" s="91">
        <v>14</v>
      </c>
      <c r="H26" s="91">
        <v>656</v>
      </c>
      <c r="I26" s="91">
        <v>560</v>
      </c>
      <c r="J26" s="91">
        <v>128</v>
      </c>
      <c r="K26" s="91">
        <v>11</v>
      </c>
      <c r="L26" s="101">
        <f>E26-F26</f>
        <v>151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137</v>
      </c>
      <c r="F27" s="91">
        <v>136</v>
      </c>
      <c r="G27" s="91"/>
      <c r="H27" s="91">
        <v>124</v>
      </c>
      <c r="I27" s="91">
        <v>116</v>
      </c>
      <c r="J27" s="91">
        <v>13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127</v>
      </c>
      <c r="F28" s="91">
        <v>116</v>
      </c>
      <c r="G28" s="91"/>
      <c r="H28" s="91">
        <v>116</v>
      </c>
      <c r="I28" s="91">
        <v>115</v>
      </c>
      <c r="J28" s="91">
        <v>11</v>
      </c>
      <c r="K28" s="91">
        <v>1</v>
      </c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15</v>
      </c>
      <c r="F29" s="91">
        <v>15</v>
      </c>
      <c r="G29" s="91">
        <v>2</v>
      </c>
      <c r="H29" s="91">
        <v>14</v>
      </c>
      <c r="I29" s="91">
        <v>6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4</v>
      </c>
      <c r="G32" s="91">
        <v>1</v>
      </c>
      <c r="H32" s="91">
        <v>4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43</v>
      </c>
      <c r="F33" s="91">
        <v>43</v>
      </c>
      <c r="G33" s="91"/>
      <c r="H33" s="91">
        <v>41</v>
      </c>
      <c r="I33" s="91">
        <v>24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</v>
      </c>
      <c r="F35" s="91">
        <v>4</v>
      </c>
      <c r="G35" s="91"/>
      <c r="H35" s="91">
        <v>4</v>
      </c>
      <c r="I35" s="91">
        <v>4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1080</v>
      </c>
      <c r="F37" s="91">
        <v>918</v>
      </c>
      <c r="G37" s="91">
        <v>18</v>
      </c>
      <c r="H37" s="91">
        <v>887</v>
      </c>
      <c r="I37" s="91">
        <v>712</v>
      </c>
      <c r="J37" s="91">
        <v>193</v>
      </c>
      <c r="K37" s="91">
        <v>12</v>
      </c>
      <c r="L37" s="101">
        <f>E37-F37</f>
        <v>162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531</v>
      </c>
      <c r="F38" s="91">
        <v>507</v>
      </c>
      <c r="G38" s="91"/>
      <c r="H38" s="91">
        <v>491</v>
      </c>
      <c r="I38" s="91" t="s">
        <v>183</v>
      </c>
      <c r="J38" s="91">
        <v>40</v>
      </c>
      <c r="K38" s="91"/>
      <c r="L38" s="101">
        <f>E38-F38</f>
        <v>24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9</v>
      </c>
      <c r="F40" s="91">
        <v>9</v>
      </c>
      <c r="G40" s="91"/>
      <c r="H40" s="91">
        <v>9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540</v>
      </c>
      <c r="F41" s="91">
        <f aca="true" t="shared" si="0" ref="F41:K41">F38+F40</f>
        <v>516</v>
      </c>
      <c r="G41" s="91">
        <f t="shared" si="0"/>
        <v>0</v>
      </c>
      <c r="H41" s="91">
        <f t="shared" si="0"/>
        <v>500</v>
      </c>
      <c r="I41" s="91">
        <f>I40</f>
        <v>7</v>
      </c>
      <c r="J41" s="91">
        <f t="shared" si="0"/>
        <v>40</v>
      </c>
      <c r="K41" s="91">
        <f t="shared" si="0"/>
        <v>0</v>
      </c>
      <c r="L41" s="101">
        <f>E41-F41</f>
        <v>24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2885</v>
      </c>
      <c r="F42" s="91">
        <f aca="true" t="shared" si="1" ref="F42:K42">F14+F22+F37+F41</f>
        <v>2642</v>
      </c>
      <c r="G42" s="91">
        <f t="shared" si="1"/>
        <v>21</v>
      </c>
      <c r="H42" s="91">
        <f t="shared" si="1"/>
        <v>2588</v>
      </c>
      <c r="I42" s="91">
        <f t="shared" si="1"/>
        <v>1670</v>
      </c>
      <c r="J42" s="91">
        <f t="shared" si="1"/>
        <v>297</v>
      </c>
      <c r="K42" s="91">
        <f t="shared" si="1"/>
        <v>21</v>
      </c>
      <c r="L42" s="101">
        <f>E42-F42</f>
        <v>243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&amp;L7A2C4616&amp;CФорма № 1-мзс,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&amp;L7A2C4616&amp;CФорма № 1-мзс,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141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67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2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141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7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113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194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885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195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21331335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14675778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692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10999681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200518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1063</v>
      </c>
      <c r="F58" s="96">
        <v>29</v>
      </c>
      <c r="G58" s="96">
        <v>5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94</v>
      </c>
      <c r="F59" s="96">
        <v>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758</v>
      </c>
      <c r="F60" s="96">
        <v>113</v>
      </c>
      <c r="G60" s="96">
        <v>13</v>
      </c>
      <c r="H60" s="96">
        <v>3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499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&amp;L7A2C4616&amp;CФорма № 1-мзс,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0.0707070707070707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0.17647058823529413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0.06217616580310881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0.979560938682816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1294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1442.5</v>
      </c>
    </row>
    <row r="11" spans="1:4" ht="16.5" customHeight="1">
      <c r="A11" s="189" t="s">
        <v>68</v>
      </c>
      <c r="B11" s="191"/>
      <c r="C11" s="14">
        <v>9</v>
      </c>
      <c r="D11" s="94">
        <v>30</v>
      </c>
    </row>
    <row r="12" spans="1:4" ht="16.5" customHeight="1">
      <c r="A12" s="294" t="s">
        <v>113</v>
      </c>
      <c r="B12" s="294"/>
      <c r="C12" s="14">
        <v>10</v>
      </c>
      <c r="D12" s="94">
        <v>14</v>
      </c>
    </row>
    <row r="13" spans="1:4" ht="16.5" customHeight="1">
      <c r="A13" s="294" t="s">
        <v>33</v>
      </c>
      <c r="B13" s="294"/>
      <c r="C13" s="14">
        <v>11</v>
      </c>
      <c r="D13" s="94">
        <v>45</v>
      </c>
    </row>
    <row r="14" spans="1:4" ht="16.5" customHeight="1">
      <c r="A14" s="294" t="s">
        <v>114</v>
      </c>
      <c r="B14" s="294"/>
      <c r="C14" s="14">
        <v>12</v>
      </c>
      <c r="D14" s="94">
        <v>59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&amp;L7A2C4616&amp;CФорма № 1-мзс,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CHEKH</cp:lastModifiedBy>
  <cp:lastPrinted>2017-03-20T11:40:40Z</cp:lastPrinted>
  <dcterms:created xsi:type="dcterms:W3CDTF">2004-04-20T14:33:35Z</dcterms:created>
  <dcterms:modified xsi:type="dcterms:W3CDTF">2018-01-19T08:03:50Z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1-мзс_00606_4.2017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7A2C4616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