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2"/>
  <c r="L13"/>
  <c r="E14"/>
  <c r="F14"/>
  <c r="G14"/>
  <c r="H14"/>
  <c r="H42"/>
  <c r="D9" i="22"/>
  <c r="I14" i="15"/>
  <c r="I42"/>
  <c r="J14"/>
  <c r="K1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E41"/>
  <c r="L41"/>
  <c r="F41"/>
  <c r="F42"/>
  <c r="G41"/>
  <c r="G42"/>
  <c r="H41"/>
  <c r="I41"/>
  <c r="J41"/>
  <c r="D7" i="22"/>
  <c r="K41" i="15"/>
  <c r="E42"/>
  <c r="D10" i="22"/>
  <c r="J42" i="15"/>
  <c r="D3" i="22"/>
  <c r="D8"/>
  <c r="L42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<sst xmlns="http://schemas.openxmlformats.org/spreadsheetml/2006/main" count="269" uniqueCount="201">
  <si>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</si>
  <si>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</si>
  <si>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</si>
  <si>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</si>
  <si>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</si>
  <si>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</si>
  <si>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</si>
  <si>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</si>
  <si>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</si>
  <si>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</si>
  <si>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</si>
  <si>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</si>
  <si>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</si>
  <si>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</si>
  <si>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</si>
  <si>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</si>
  <si>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</si>
  <si>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</si>
  <si>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</si>
  <si>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</si>
  <si>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</si>
  <si>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</si>
  <si>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</si>
  <si>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</si>
  <si>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</si>
  <si>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</si>
  <si>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</si>
  <si>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</si>
  <si>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</si>
  <si>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</si>
  <si>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</si>
  <si>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</si>
  <si>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</si>
  <si>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</si>
  <si>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</si>
  <si>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</si>
  <si>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</si>
  <si>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</si>
  <si>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</si>
  <si>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</si>
  <si>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</si>
  <si>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</si>
  <si>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</si>
  <si>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</si>
  <si>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</si>
  <si>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</si>
  <si>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</si>
  <si>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</si>
  <si>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</si>
  <si>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</si>
  <si>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</si>
  <si>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</si>
  <si>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</si>
  <si>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</si>
  <si>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</si>
  <si>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</si>
  <si>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</si>
  <si>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</si>
  <si>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</si>
  <si>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</si>
  <si>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</si>
  <si>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</si>
  <si>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</si>
  <si>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</si>
  <si>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</si>
  <si>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</si>
  <si>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</si>
  <si>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</si>
  <si>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</si>
  <si>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</si>
  <si>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</si>
  <si>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</si>
  <si>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</si>
  <si>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</si>
  <si>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</si>
  <si>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</si>
  <si>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</si>
  <si>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</si>
  <si>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</si>
  <si>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</si>
  <si>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</si>
  <si>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</si>
  <si>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</si>
  <si>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</si>
  <si>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</si>
  <si>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</si>
  <si>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</si>
  <si>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</si>
  <si>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</si>
  <si>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</si>
  <si>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</si>
  <si>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</si>
  <si>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</si>
  <si>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</si>
  <si>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</si>
  <si>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</si>
  <si>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</si>
  <si>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</si>
  <si>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</si>
  <si>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</si>
  <si>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</si>
  <si>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</si>
  <si>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</si>
  <si>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</si>
  <si>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</si>
  <si>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</si>
  <si>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</si>
  <si>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</si>
  <si>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</si>
  <si>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</si>
  <si>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</si>
  <si>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</si>
  <si>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</si>
  <si>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</si>
  <si>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</si>
  <si>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</si>
  <si>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</si>
  <si>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</si>
  <si>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</si>
  <si>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</si>
  <si>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</si>
  <si>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</si>
  <si>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</si>
  <si>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</si>
  <si>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</si>
  <si>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</si>
  <si>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</si>
  <si>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</si>
  <si>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</si>
  <si>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</si>
  <si>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</si>
  <si>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</si>
  <si>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</si>
  <si>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</si>
  <si>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</si>
  <si>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</si>
  <si>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</si>
  <si>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</si>
  <si>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</si>
  <si>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</si>
  <si>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</si>
  <si>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</si>
  <si>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</si>
  <si>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</si>
  <si>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</si>
  <si>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</si>
  <si>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</si>
  <si>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</si>
  <si>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</si>
  <si>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</si>
  <si>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</si>
  <si>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</si>
  <si>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</si>
  <si>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</si>
  <si>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</si>
  <si>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</si>
  <si>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</si>
  <si>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</si>
  <si>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</si>
  <si>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</si>
  <si>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</si>
  <si>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</si>
  <si>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</si>
  <si>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</si>
  <si>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</si>
  <si>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</si>
  <si>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</si>
  <si>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</si>
  <si>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</si>
  <si>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</si>
  <si>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</si>
  <si>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</si>
  <si>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</si>
  <si>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</si>
  <si>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</si>
  <si>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</si>
  <si>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</si>
  <si>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</si>
  <si>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</si>
  <si>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</si>
  <si>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</si>
  <si>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</si>
  <si>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</si>
  <si>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</si>
  <si>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</si>
  <si>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</si>
  <si>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</si>
  <si>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</si>
  <si>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</si>
  <si>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</si>
  <si>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</si>
  <si>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Теребовлянський районний суд Тернопільської області</t>
  </si>
  <si>
    <t>48100.м. Теребовля.вул. Князя Василька 116</t>
  </si>
  <si>
    <t>Доручення судів України / іноземних судів</t>
  </si>
  <si>
    <t xml:space="preserve">Розглянуто справ судом присяжних </t>
  </si>
  <si>
    <t>В.В. Малярчук</t>
  </si>
  <si>
    <t>О.І. Хома</t>
  </si>
  <si>
    <t>(03551)2-36-10</t>
  </si>
  <si>
    <t>(03551)2-19-87</t>
  </si>
  <si>
    <t>inbox@tr.te.court.gov.ua</t>
  </si>
  <si>
    <t>18 січня 2019 року</t>
  </si>
</sst>
</file>

<file path=xl/styles.xml><?xml version="1.0" encoding="utf-8"?>
<styleSheet xmlns="http://schemas.openxmlformats.org/spreadsheetml/2006/main">
  <numFmts count="2">
    <numFmt numFmtId="41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41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&amp;C&amp;L2C64B4AF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188</v>
      </c>
      <c r="F6" s="90">
        <v>146</v>
      </c>
      <c r="G6" s="90">
        <v>1</v>
      </c>
      <c r="H6" s="90">
        <v>134</v>
      </c>
      <c r="I6" s="90" t="s">
        <v>180</v>
      </c>
      <c r="J6" s="90">
        <v>54</v>
      </c>
      <c r="K6" s="91">
        <v>8</v>
      </c>
      <c r="L6" s="101">
        <f t="shared" ref="L6:L42" si="0">E6-F6</f>
        <v>42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936</v>
      </c>
      <c r="F7" s="90">
        <v>934</v>
      </c>
      <c r="G7" s="90"/>
      <c r="H7" s="90">
        <v>935</v>
      </c>
      <c r="I7" s="90">
        <v>857</v>
      </c>
      <c r="J7" s="90">
        <v>1</v>
      </c>
      <c r="K7" s="91"/>
      <c r="L7" s="101">
        <f t="shared" si="0"/>
        <v>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82</v>
      </c>
      <c r="F9" s="90">
        <v>77</v>
      </c>
      <c r="G9" s="90"/>
      <c r="H9" s="90">
        <v>76</v>
      </c>
      <c r="I9" s="90">
        <v>58</v>
      </c>
      <c r="J9" s="90">
        <v>6</v>
      </c>
      <c r="K9" s="91"/>
      <c r="L9" s="101">
        <f t="shared" si="0"/>
        <v>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 t="shared" si="0"/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 t="shared" si="0"/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1210</v>
      </c>
      <c r="F14" s="105">
        <f t="shared" si="1"/>
        <v>1159</v>
      </c>
      <c r="G14" s="105">
        <f t="shared" si="1"/>
        <v>1</v>
      </c>
      <c r="H14" s="105">
        <f t="shared" si="1"/>
        <v>1147</v>
      </c>
      <c r="I14" s="105">
        <f t="shared" si="1"/>
        <v>916</v>
      </c>
      <c r="J14" s="105">
        <f t="shared" si="1"/>
        <v>63</v>
      </c>
      <c r="K14" s="105">
        <f t="shared" si="1"/>
        <v>8</v>
      </c>
      <c r="L14" s="101">
        <f t="shared" si="0"/>
        <v>51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53</v>
      </c>
      <c r="F15" s="92">
        <v>52</v>
      </c>
      <c r="G15" s="92"/>
      <c r="H15" s="92">
        <v>52</v>
      </c>
      <c r="I15" s="92">
        <v>44</v>
      </c>
      <c r="J15" s="92">
        <v>1</v>
      </c>
      <c r="K15" s="91"/>
      <c r="L15" s="101">
        <f t="shared" si="0"/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57</v>
      </c>
      <c r="F16" s="92">
        <v>45</v>
      </c>
      <c r="G16" s="92"/>
      <c r="H16" s="92">
        <v>53</v>
      </c>
      <c r="I16" s="92">
        <v>44</v>
      </c>
      <c r="J16" s="92">
        <v>4</v>
      </c>
      <c r="K16" s="91"/>
      <c r="L16" s="101">
        <f t="shared" si="0"/>
        <v>12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68</v>
      </c>
      <c r="F22" s="91">
        <v>55</v>
      </c>
      <c r="G22" s="91"/>
      <c r="H22" s="91">
        <v>63</v>
      </c>
      <c r="I22" s="91">
        <v>44</v>
      </c>
      <c r="J22" s="91">
        <v>5</v>
      </c>
      <c r="K22" s="91"/>
      <c r="L22" s="101">
        <f t="shared" si="0"/>
        <v>13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13</v>
      </c>
      <c r="F23" s="91">
        <v>12</v>
      </c>
      <c r="G23" s="91"/>
      <c r="H23" s="91">
        <v>13</v>
      </c>
      <c r="I23" s="91">
        <v>12</v>
      </c>
      <c r="J23" s="91"/>
      <c r="K23" s="91"/>
      <c r="L23" s="101">
        <f t="shared" si="0"/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785</v>
      </c>
      <c r="F25" s="91">
        <v>748</v>
      </c>
      <c r="G25" s="91">
        <v>1</v>
      </c>
      <c r="H25" s="91">
        <v>772</v>
      </c>
      <c r="I25" s="91">
        <v>745</v>
      </c>
      <c r="J25" s="91">
        <v>13</v>
      </c>
      <c r="K25" s="91"/>
      <c r="L25" s="101">
        <f t="shared" si="0"/>
        <v>37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881</v>
      </c>
      <c r="F26" s="91">
        <v>753</v>
      </c>
      <c r="G26" s="91">
        <v>5</v>
      </c>
      <c r="H26" s="91">
        <v>708</v>
      </c>
      <c r="I26" s="91">
        <v>608</v>
      </c>
      <c r="J26" s="91">
        <v>173</v>
      </c>
      <c r="K26" s="91">
        <v>4</v>
      </c>
      <c r="L26" s="101">
        <f t="shared" si="0"/>
        <v>128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124</v>
      </c>
      <c r="F27" s="91">
        <v>110</v>
      </c>
      <c r="G27" s="91"/>
      <c r="H27" s="91">
        <v>124</v>
      </c>
      <c r="I27" s="91">
        <v>96</v>
      </c>
      <c r="J27" s="91"/>
      <c r="K27" s="91"/>
      <c r="L27" s="101">
        <f t="shared" si="0"/>
        <v>14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106</v>
      </c>
      <c r="F28" s="91">
        <v>96</v>
      </c>
      <c r="G28" s="91"/>
      <c r="H28" s="91">
        <v>99</v>
      </c>
      <c r="I28" s="91">
        <v>94</v>
      </c>
      <c r="J28" s="91">
        <v>7</v>
      </c>
      <c r="K28" s="91"/>
      <c r="L28" s="101">
        <f t="shared" si="0"/>
        <v>10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6</v>
      </c>
      <c r="F29" s="91">
        <v>5</v>
      </c>
      <c r="G29" s="91"/>
      <c r="H29" s="91">
        <v>6</v>
      </c>
      <c r="I29" s="91">
        <v>3</v>
      </c>
      <c r="J29" s="91"/>
      <c r="K29" s="91"/>
      <c r="L29" s="101">
        <f t="shared" si="0"/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</v>
      </c>
      <c r="F32" s="91">
        <v>4</v>
      </c>
      <c r="G32" s="91"/>
      <c r="H32" s="91">
        <v>4</v>
      </c>
      <c r="I32" s="91">
        <v>3</v>
      </c>
      <c r="J32" s="91"/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110</v>
      </c>
      <c r="F33" s="91">
        <v>108</v>
      </c>
      <c r="G33" s="91">
        <v>1</v>
      </c>
      <c r="H33" s="91">
        <v>110</v>
      </c>
      <c r="I33" s="91">
        <v>94</v>
      </c>
      <c r="J33" s="91"/>
      <c r="K33" s="91"/>
      <c r="L33" s="101">
        <f t="shared" si="0"/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/>
      <c r="H36" s="91">
        <v>1</v>
      </c>
      <c r="I36" s="91">
        <v>1</v>
      </c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1191</v>
      </c>
      <c r="F37" s="91">
        <v>1038</v>
      </c>
      <c r="G37" s="91">
        <v>7</v>
      </c>
      <c r="H37" s="91">
        <v>998</v>
      </c>
      <c r="I37" s="91">
        <v>817</v>
      </c>
      <c r="J37" s="91">
        <v>193</v>
      </c>
      <c r="K37" s="91">
        <v>4</v>
      </c>
      <c r="L37" s="101">
        <f t="shared" si="0"/>
        <v>153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953</v>
      </c>
      <c r="F38" s="91">
        <v>913</v>
      </c>
      <c r="G38" s="91"/>
      <c r="H38" s="91">
        <v>905</v>
      </c>
      <c r="I38" s="91" t="s">
        <v>180</v>
      </c>
      <c r="J38" s="91">
        <v>48</v>
      </c>
      <c r="K38" s="91"/>
      <c r="L38" s="101">
        <f t="shared" si="0"/>
        <v>40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11</v>
      </c>
      <c r="F39" s="91">
        <v>11</v>
      </c>
      <c r="G39" s="91"/>
      <c r="H39" s="91">
        <v>10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10</v>
      </c>
      <c r="F40" s="91">
        <v>10</v>
      </c>
      <c r="G40" s="91"/>
      <c r="H40" s="91">
        <v>9</v>
      </c>
      <c r="I40" s="91">
        <v>6</v>
      </c>
      <c r="J40" s="91">
        <v>1</v>
      </c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963</v>
      </c>
      <c r="F41" s="91">
        <f t="shared" ref="F41:K41" si="2">F38+F40</f>
        <v>923</v>
      </c>
      <c r="G41" s="91">
        <f t="shared" si="2"/>
        <v>0</v>
      </c>
      <c r="H41" s="91">
        <f t="shared" si="2"/>
        <v>914</v>
      </c>
      <c r="I41" s="91">
        <f>I40</f>
        <v>6</v>
      </c>
      <c r="J41" s="91">
        <f t="shared" si="2"/>
        <v>49</v>
      </c>
      <c r="K41" s="91">
        <f t="shared" si="2"/>
        <v>0</v>
      </c>
      <c r="L41" s="101">
        <f t="shared" si="0"/>
        <v>40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3432</v>
      </c>
      <c r="F42" s="91">
        <f t="shared" ref="F42:K42" si="3">F14+F22+F37+F41</f>
        <v>3175</v>
      </c>
      <c r="G42" s="91">
        <f t="shared" si="3"/>
        <v>8</v>
      </c>
      <c r="H42" s="91">
        <f t="shared" si="3"/>
        <v>3122</v>
      </c>
      <c r="I42" s="91">
        <f t="shared" si="3"/>
        <v>1783</v>
      </c>
      <c r="J42" s="91">
        <f t="shared" si="3"/>
        <v>310</v>
      </c>
      <c r="K42" s="91">
        <f t="shared" si="3"/>
        <v>12</v>
      </c>
      <c r="L42" s="101">
        <f t="shared" si="0"/>
        <v>257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Теребовлянський районний суд Тернопільської області, 
Початок періоду: 01.01.2018, Кінець періоду: 31.12.2018&amp;L2C64B4AF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3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3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52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6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10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5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3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/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55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5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3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18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50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3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52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8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7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5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1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firstPageNumber="3" orientation="portrait" useFirstPageNumber="1" r:id="rId1"/>
  <headerFooter>
    <oddFooter>&amp;R&amp;P&amp;C&amp;CФорма № 1-мзс, Підрозділ: Теребовлянський районний суд Тернопільської області, 
Початок періоду: 01.01.2018, Кінець періоду: 31.12.2018&amp;L2C64B4AF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134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68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13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62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662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6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8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40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67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13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1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199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978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213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2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15496333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2989496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87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20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658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11860305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248858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5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1107</v>
      </c>
      <c r="F58" s="96">
        <v>35</v>
      </c>
      <c r="G58" s="96">
        <v>4</v>
      </c>
      <c r="H58" s="96"/>
      <c r="I58" s="96">
        <v>1</v>
      </c>
    </row>
    <row r="59" spans="1:9" ht="13.5" customHeight="1">
      <c r="A59" s="258" t="s">
        <v>31</v>
      </c>
      <c r="B59" s="258"/>
      <c r="C59" s="258"/>
      <c r="D59" s="258"/>
      <c r="E59" s="96">
        <v>45</v>
      </c>
      <c r="F59" s="96">
        <v>18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718</v>
      </c>
      <c r="F60" s="96">
        <v>258</v>
      </c>
      <c r="G60" s="96">
        <v>18</v>
      </c>
      <c r="H60" s="96">
        <v>2</v>
      </c>
      <c r="I60" s="96">
        <v>2</v>
      </c>
    </row>
    <row r="61" spans="1:9" ht="13.5" customHeight="1">
      <c r="A61" s="190" t="s">
        <v>115</v>
      </c>
      <c r="B61" s="190"/>
      <c r="C61" s="190"/>
      <c r="D61" s="190"/>
      <c r="E61" s="96">
        <v>874</v>
      </c>
      <c r="F61" s="96">
        <v>40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&amp;R&amp;P&amp;C&amp;CФорма № 1-мзс, Підрозділ: Теребовлянський районний суд Тернопільської області, 
Початок періоду: 01.01.2018, Кінець періоду: 31.12.2018&amp;L2C64B4AF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3.870967741935484E-2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0.12698412698412698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2.072538860103627E-2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0.98330708661417321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1040.6666666666667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1144</v>
      </c>
    </row>
    <row r="11" spans="1:4" ht="16.5" customHeight="1">
      <c r="A11" s="213" t="s">
        <v>65</v>
      </c>
      <c r="B11" s="215"/>
      <c r="C11" s="14">
        <v>9</v>
      </c>
      <c r="D11" s="94">
        <v>37</v>
      </c>
    </row>
    <row r="12" spans="1:4" ht="16.5" customHeight="1">
      <c r="A12" s="300" t="s">
        <v>110</v>
      </c>
      <c r="B12" s="300"/>
      <c r="C12" s="14">
        <v>10</v>
      </c>
      <c r="D12" s="94">
        <v>13</v>
      </c>
    </row>
    <row r="13" spans="1:4" ht="16.5" customHeight="1">
      <c r="A13" s="300" t="s">
        <v>31</v>
      </c>
      <c r="B13" s="300"/>
      <c r="C13" s="14">
        <v>11</v>
      </c>
      <c r="D13" s="94">
        <v>75</v>
      </c>
    </row>
    <row r="14" spans="1:4" ht="16.5" customHeight="1">
      <c r="A14" s="300" t="s">
        <v>111</v>
      </c>
      <c r="B14" s="300"/>
      <c r="C14" s="14">
        <v>12</v>
      </c>
      <c r="D14" s="94">
        <v>79</v>
      </c>
    </row>
    <row r="15" spans="1:4" ht="16.5" customHeight="1">
      <c r="A15" s="300" t="s">
        <v>115</v>
      </c>
      <c r="B15" s="300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198</v>
      </c>
      <c r="D24" s="303"/>
    </row>
    <row r="25" spans="1:4">
      <c r="A25" s="68" t="s">
        <v>108</v>
      </c>
      <c r="B25" s="89"/>
      <c r="C25" s="303" t="s">
        <v>199</v>
      </c>
      <c r="D25" s="303"/>
    </row>
    <row r="26" spans="1:4" ht="15.75" customHeight="1"/>
    <row r="27" spans="1:4" ht="12.75" customHeight="1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Теребовлянський районний суд Тернопільської області, 
Початок періоду: 01.01.2018, Кінець періоду: 31.12.2018&amp;L2C64B4AF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2018-03-28T07:45:37Z</cp:lastPrinted>
  <dcterms:created xsi:type="dcterms:W3CDTF">2004-04-20T14:33:35Z</dcterms:created>
  <dcterms:modified xsi:type="dcterms:W3CDTF">2019-02-14T14:44:09Z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2C64B4AF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