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<sst xmlns="http://schemas.openxmlformats.org/spreadsheetml/2006/main" count="468" uniqueCount="404">
  <si>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</si>
  <si>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</si>
  <si>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</si>
  <si>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</si>
  <si>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</si>
  <si>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</si>
  <si>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</si>
  <si>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</si>
  <si>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</si>
  <si>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</si>
  <si>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</si>
  <si>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</si>
  <si>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</si>
  <si>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</si>
  <si>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</si>
  <si>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</si>
  <si>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</si>
  <si>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</si>
  <si>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</si>
  <si>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</si>
  <si>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</si>
  <si>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</si>
  <si>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</si>
  <si>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</si>
  <si>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</si>
  <si>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</si>
  <si>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</si>
  <si>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</si>
  <si>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</si>
  <si>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</si>
  <si>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</si>
  <si>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</si>
  <si>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</si>
  <si>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</si>
  <si>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</si>
  <si>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</si>
  <si>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</si>
  <si>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</si>
  <si>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</si>
  <si>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</si>
  <si>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</si>
  <si>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</si>
  <si>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</si>
  <si>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</si>
  <si>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</si>
  <si>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</si>
  <si>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</si>
  <si>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</si>
  <si>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</si>
  <si>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</si>
  <si>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</si>
  <si>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</si>
  <si>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</si>
  <si>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</si>
  <si>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</si>
  <si>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</si>
  <si>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</si>
  <si>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</si>
  <si>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</si>
  <si>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</si>
  <si>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</si>
  <si>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</si>
  <si>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</si>
  <si>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</si>
  <si>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</si>
  <si>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</si>
  <si>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</si>
  <si>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</si>
  <si>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</si>
  <si>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</si>
  <si>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</si>
  <si>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</si>
  <si>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</si>
  <si>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</si>
  <si>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</si>
  <si>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</si>
  <si>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</si>
  <si>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</si>
  <si>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</si>
  <si>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</si>
  <si>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</si>
  <si>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</si>
  <si>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</si>
  <si>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</si>
  <si>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</si>
  <si>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</si>
  <si>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</si>
  <si>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</si>
  <si>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</si>
  <si>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</si>
  <si>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</si>
  <si>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</si>
  <si>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</si>
  <si>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</si>
  <si>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</si>
  <si>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</si>
  <si>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</si>
  <si>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</si>
  <si>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</si>
  <si>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</si>
  <si>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</si>
  <si>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</si>
  <si>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</si>
  <si>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</si>
  <si>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</si>
  <si>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</si>
  <si>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</si>
  <si>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</si>
  <si>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</si>
  <si>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</si>
  <si>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</si>
  <si>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</si>
  <si>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</si>
  <si>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</si>
  <si>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</si>
  <si>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</si>
  <si>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</si>
  <si>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</si>
  <si>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</si>
  <si>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</si>
  <si>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</si>
  <si>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</si>
  <si>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</si>
  <si>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</si>
  <si>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</si>
  <si>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</si>
  <si>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</si>
  <si>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</si>
  <si>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</si>
  <si>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</si>
  <si>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</si>
  <si>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</si>
  <si>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</si>
  <si>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</si>
  <si>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</si>
  <si>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</si>
  <si>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</si>
  <si>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</si>
  <si>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</si>
  <si>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</si>
  <si>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</si>
  <si>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</si>
  <si>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</si>
  <si>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</si>
  <si>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</si>
  <si>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</si>
  <si>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</si>
  <si>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</si>
  <si>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</si>
  <si>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</si>
  <si>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</si>
  <si>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</si>
  <si>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</si>
  <si>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</si>
  <si>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</si>
  <si>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</si>
  <si>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</si>
  <si>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</si>
  <si>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</si>
  <si>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</si>
  <si>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</si>
  <si>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</si>
  <si>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</si>
  <si>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</si>
  <si>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</si>
  <si>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</si>
  <si>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</si>
  <si>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</si>
  <si>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</si>
  <si>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</si>
  <si>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</si>
  <si>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</si>
  <si>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</si>
  <si>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</si>
  <si>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</si>
  <si>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</si>
  <si>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</si>
  <si>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</si>
  <si>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</si>
  <si>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</si>
  <si>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</si>
  <si>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</si>
  <si>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</si>
  <si>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</si>
  <si>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</si>
  <si>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</si>
  <si>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</si>
  <si>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</si>
  <si>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</si>
  <si>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</si>
  <si>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</si>
  <si>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</si>
  <si>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</si>
  <si>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</si>
  <si>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</si>
  <si>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</si>
  <si>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</si>
  <si>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</si>
  <si>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</si>
  <si>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</si>
  <si>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</si>
  <si>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</si>
  <si>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</si>
  <si>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</si>
  <si>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</si>
  <si>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</si>
  <si>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</si>
  <si>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</si>
  <si>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</si>
  <si>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</si>
  <si>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</si>
  <si>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</si>
  <si>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</si>
  <si>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</si>
  <si>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</si>
  <si>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</si>
  <si>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</si>
  <si>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</si>
  <si>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</si>
  <si>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</si>
  <si>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</si>
  <si>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</si>
  <si>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</si>
  <si>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</si>
  <si>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</si>
  <si>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</si>
  <si>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</si>
  <si>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</si>
  <si>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</si>
  <si>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</si>
  <si>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</si>
  <si>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</si>
  <si>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</si>
  <si>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</si>
  <si>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</si>
  <si>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</si>
  <si>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</si>
  <si>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</si>
  <si>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</si>
  <si>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</si>
  <si>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</si>
  <si>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</si>
  <si>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</si>
  <si>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</si>
  <si>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</si>
  <si>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</si>
  <si>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</si>
  <si>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</si>
  <si>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</si>
  <si>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</si>
  <si>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</si>
  <si>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</si>
  <si>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</si>
  <si>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</si>
  <si>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</si>
  <si>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</si>
  <si>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</si>
  <si>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</si>
  <si>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</si>
  <si>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</si>
  <si>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</si>
  <si>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</si>
  <si>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</si>
  <si>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</si>
  <si>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</si>
  <si>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</si>
  <si>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</si>
  <si>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</si>
  <si>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</si>
  <si>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</si>
  <si>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</si>
  <si>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</si>
  <si>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</si>
  <si>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</si>
  <si>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</si>
  <si>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</si>
  <si>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</si>
  <si>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</si>
  <si>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</si>
  <si>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</si>
  <si>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</si>
  <si>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</si>
  <si>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</si>
  <si>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</si>
  <si>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</si>
  <si>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</si>
  <si>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</si>
  <si>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</si>
  <si>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</si>
  <si>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</si>
  <si>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</si>
  <si>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</si>
  <si>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</si>
  <si>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</si>
  <si>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</si>
  <si>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</si>
  <si>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</si>
  <si>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</si>
  <si>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</si>
  <si>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</si>
  <si>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</si>
  <si>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</si>
  <si>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</si>
  <si>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</si>
  <si>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</si>
  <si>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</si>
  <si>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</si>
  <si>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</si>
  <si>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</si>
  <si>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</si>
  <si>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</si>
  <si>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</si>
  <si>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</si>
  <si>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</si>
  <si>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</si>
  <si>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</si>
  <si>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</si>
  <si>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</si>
  <si>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</si>
  <si>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</si>
  <si>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</si>
  <si>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</si>
  <si>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</si>
  <si>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</si>
  <si>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</si>
  <si>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</si>
  <si>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</si>
  <si>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</si>
  <si>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</si>
  <si>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</si>
  <si>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</si>
  <si>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</si>
  <si>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</si>
  <si>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</si>
  <si>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</si>
  <si>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</si>
  <si>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</si>
  <si>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</si>
  <si>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</si>
  <si>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</si>
  <si>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</si>
  <si>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</si>
  <si>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</si>
  <si>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</si>
  <si>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</si>
  <si>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</si>
  <si>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</si>
  <si>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</si>
  <si>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</si>
  <si>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</si>
  <si>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</si>
  <si>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</si>
  <si>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</si>
  <si>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</si>
  <si>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</si>
  <si>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</si>
  <si>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</si>
  <si>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</si>
  <si>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</si>
  <si>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</si>
  <si>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</si>
  <si>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</si>
  <si>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</si>
  <si>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</si>
  <si>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</si>
  <si>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</si>
  <si>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</si>
  <si>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</si>
  <si>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</si>
  <si>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</si>
  <si>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</si>
  <si>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</si>
  <si>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</si>
  <si>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</si>
  <si>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</si>
  <si>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</si>
  <si>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</si>
  <si>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</si>
  <si>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</si>
  <si>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</si>
  <si>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</si>
  <si>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</si>
  <si>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</si>
  <si>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</si>
  <si>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</si>
  <si>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</si>
  <si>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</si>
  <si>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</si>
  <si>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</si>
  <si>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</si>
  <si>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</si>
  <si>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</si>
  <si>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</si>
  <si>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</si>
  <si>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>за 2013 рік</t>
  </si>
  <si>
    <t>Теребовлянський районний суд Тернопільської області</t>
  </si>
  <si>
    <t>Місцезнаходження /місце проживання: 48100</t>
  </si>
  <si>
    <t>Тернопільська область місто Теребовля, вулиця Князя Василька, 116</t>
  </si>
  <si>
    <t>Бойко Іван Іванович</t>
  </si>
  <si>
    <t>Зигмунт О.С.</t>
  </si>
  <si>
    <t>телефон: 2-19-98</t>
  </si>
  <si>
    <t>факс: 0/3551/2-19-87</t>
  </si>
  <si>
    <t>inbox@tr.te.court.gov.ua</t>
  </si>
  <si>
    <t>13 січня 2014 року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</si>
</sst>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35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2" fontId="34" fillId="0" borderId="0" xfId="15" applyNumberFormat="1" applyFill="1" applyBorder="1" applyAlignment="1" applyProtection="1">
      <alignment horizontal="left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tr.te.court.gov.u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22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394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14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4</v>
      </c>
      <c r="B12" s="26"/>
      <c r="C12" s="26"/>
      <c r="D12" s="41"/>
      <c r="E12" s="9" t="s">
        <v>15</v>
      </c>
      <c r="F12" s="26"/>
      <c r="G12" s="41"/>
      <c r="H12" s="59"/>
      <c r="I12" s="60" t="s">
        <v>19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20</v>
      </c>
      <c r="J13" s="61"/>
      <c r="K13" s="61"/>
      <c r="L13" s="61"/>
    </row>
    <row r="14" spans="1:12" ht="15.75" customHeight="1">
      <c r="A14" s="11" t="s">
        <v>5</v>
      </c>
      <c r="B14" s="28"/>
      <c r="C14" s="28"/>
      <c r="D14" s="43"/>
      <c r="E14" s="48" t="s">
        <v>16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6</v>
      </c>
      <c r="B16" s="30"/>
      <c r="C16" s="30"/>
      <c r="D16" s="45"/>
      <c r="E16" s="48" t="s">
        <v>16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21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7</v>
      </c>
      <c r="B18" s="30"/>
      <c r="C18" s="30"/>
      <c r="D18" s="45"/>
      <c r="E18" s="48" t="s">
        <v>17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22</v>
      </c>
      <c r="J19" s="67"/>
      <c r="K19" s="67"/>
      <c r="L19" s="67"/>
    </row>
    <row r="20" spans="1:12" ht="80.25" customHeight="1">
      <c r="A20" s="14" t="s">
        <v>8</v>
      </c>
      <c r="B20" s="14"/>
      <c r="C20" s="14"/>
      <c r="D20" s="14"/>
      <c r="E20" s="50" t="s">
        <v>18</v>
      </c>
      <c r="F20" s="50"/>
      <c r="G20" s="50"/>
      <c r="H20" s="59"/>
      <c r="I20" s="65" t="s">
        <v>23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9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10</v>
      </c>
      <c r="B26" s="33"/>
      <c r="C26" s="38" t="s">
        <v>395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396</v>
      </c>
      <c r="B27" s="34"/>
      <c r="C27" s="30"/>
      <c r="D27" s="46" t="s">
        <v>397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11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12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13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&amp;L7ED22FD4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26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24</v>
      </c>
      <c r="B2" s="87" t="s">
        <v>27</v>
      </c>
      <c r="C2" s="94" t="s">
        <v>37</v>
      </c>
      <c r="D2" s="94"/>
      <c r="E2" s="87" t="s">
        <v>40</v>
      </c>
      <c r="F2" s="98" t="s">
        <v>41</v>
      </c>
      <c r="G2" s="99"/>
      <c r="H2" s="101"/>
      <c r="I2" s="82" t="s">
        <v>45</v>
      </c>
      <c r="J2" s="59"/>
    </row>
    <row r="3" spans="1:10" ht="21.75" customHeight="1">
      <c r="A3" s="83"/>
      <c r="B3" s="88"/>
      <c r="C3" s="82" t="s">
        <v>38</v>
      </c>
      <c r="D3" s="82" t="s">
        <v>39</v>
      </c>
      <c r="E3" s="88"/>
      <c r="F3" s="82" t="s">
        <v>38</v>
      </c>
      <c r="G3" s="85" t="s">
        <v>42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43</v>
      </c>
      <c r="H4" s="82" t="s">
        <v>44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25</v>
      </c>
      <c r="B6" s="85" t="s">
        <v>28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29</v>
      </c>
      <c r="C7" s="100">
        <f>'розділ 2'!D66+'розділ 2'!E66</f>
        <v>14</v>
      </c>
      <c r="D7" s="100">
        <f>'розділ 2'!E66</f>
        <v>2</v>
      </c>
      <c r="E7" s="97"/>
      <c r="F7" s="100">
        <f>'розділ 2'!H66</f>
        <v>11</v>
      </c>
      <c r="G7" s="100">
        <f>'розділ 2'!I66</f>
        <v>8</v>
      </c>
      <c r="H7" s="97"/>
      <c r="I7" s="100">
        <f>'розділ 2'!O66</f>
        <v>3</v>
      </c>
      <c r="J7" s="59"/>
    </row>
    <row r="8" spans="1:10" ht="37.5" customHeight="1">
      <c r="A8" s="85">
        <v>2</v>
      </c>
      <c r="B8" s="90" t="s">
        <v>30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31</v>
      </c>
      <c r="C9" s="97">
        <f>'розділи 6, 7'!D13+'розділи 6, 7'!E13</f>
        <v>0</v>
      </c>
      <c r="D9" s="97">
        <f>'розділи 6, 7'!E13</f>
        <v>0</v>
      </c>
      <c r="E9" s="97">
        <f>'розділи 6, 7'!F13</f>
        <v>0</v>
      </c>
      <c r="F9" s="97">
        <f>'розділи 6, 7'!G13</f>
        <v>0</v>
      </c>
      <c r="G9" s="97">
        <f>'розділи 6, 7'!G13</f>
        <v>0</v>
      </c>
      <c r="H9" s="97"/>
      <c r="I9" s="97">
        <f>'розділи 6, 7'!I13</f>
        <v>0</v>
      </c>
      <c r="J9" s="59"/>
    </row>
    <row r="10" spans="1:10" ht="46.5" customHeight="1">
      <c r="A10" s="85">
        <v>4</v>
      </c>
      <c r="B10" s="90" t="s">
        <v>32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33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34</v>
      </c>
      <c r="C12" s="97">
        <f>'розділи 6, 7'!D37+'розділи 6, 7'!E37</f>
        <v>0</v>
      </c>
      <c r="D12" s="97">
        <f>'розділи 6, 7'!E37</f>
        <v>0</v>
      </c>
      <c r="E12" s="97">
        <f>'розділи 6, 7'!F37</f>
        <v>0</v>
      </c>
      <c r="F12" s="97">
        <f>'розділи 6, 7'!G37</f>
        <v>0</v>
      </c>
      <c r="G12" s="97">
        <f>'розділи 6, 7'!G37</f>
        <v>0</v>
      </c>
      <c r="H12" s="97">
        <f>'розділи 6, 7'!I37</f>
        <v>0</v>
      </c>
      <c r="I12" s="97">
        <f>'розділи 6, 7'!J37</f>
        <v>0</v>
      </c>
      <c r="J12" s="59"/>
    </row>
    <row r="13" spans="1:10" ht="29.25" customHeight="1">
      <c r="A13" s="85">
        <v>7</v>
      </c>
      <c r="B13" s="90" t="s">
        <v>35</v>
      </c>
      <c r="C13" s="97">
        <f>'розділ 9'!D18+'розділ 9'!E18</f>
        <v>0</v>
      </c>
      <c r="D13" s="97">
        <f>'розділ 9'!E18</f>
        <v>0</v>
      </c>
      <c r="E13" s="97">
        <f>'розділ 9'!F18</f>
        <v>0</v>
      </c>
      <c r="F13" s="97">
        <f>'розділ 9'!G18</f>
        <v>0</v>
      </c>
      <c r="G13" s="97">
        <f>'розділ 9'!G18</f>
        <v>0</v>
      </c>
      <c r="H13" s="97"/>
      <c r="I13" s="97">
        <f>'розділ 9'!I18</f>
        <v>0</v>
      </c>
      <c r="J13" s="59"/>
    </row>
    <row r="14" spans="1:10" ht="19.5" customHeight="1">
      <c r="A14" s="85">
        <v>8</v>
      </c>
      <c r="B14" s="91" t="s">
        <v>36</v>
      </c>
      <c r="C14" s="103">
        <f aca="true" t="shared" si="0" ref="C14:I14">C7+C8+C9+C10+C11+C12+C13</f>
        <v>14</v>
      </c>
      <c r="D14" s="103">
        <f t="shared" si="0"/>
        <v>2</v>
      </c>
      <c r="E14" s="103">
        <f t="shared" si="0"/>
        <v>0</v>
      </c>
      <c r="F14" s="103">
        <f t="shared" si="0"/>
        <v>11</v>
      </c>
      <c r="G14" s="103">
        <f t="shared" si="0"/>
        <v>8</v>
      </c>
      <c r="H14" s="103">
        <f t="shared" si="0"/>
        <v>0</v>
      </c>
      <c r="I14" s="103">
        <f t="shared" si="0"/>
        <v>3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&amp;L7ED22FD4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47</v>
      </c>
      <c r="B2" s="105"/>
      <c r="C2" s="116" t="s">
        <v>112</v>
      </c>
      <c r="D2" s="120" t="s">
        <v>161</v>
      </c>
      <c r="E2" s="120" t="s">
        <v>162</v>
      </c>
      <c r="F2" s="122" t="s">
        <v>163</v>
      </c>
      <c r="G2" s="125"/>
      <c r="H2" s="127" t="s">
        <v>165</v>
      </c>
      <c r="I2" s="128"/>
      <c r="J2" s="128"/>
      <c r="K2" s="128"/>
      <c r="L2" s="128"/>
      <c r="M2" s="128"/>
      <c r="N2" s="130"/>
      <c r="O2" s="131" t="s">
        <v>45</v>
      </c>
      <c r="P2" s="122" t="s">
        <v>173</v>
      </c>
      <c r="Q2" s="125"/>
      <c r="R2" s="134" t="s">
        <v>174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38</v>
      </c>
      <c r="I3" s="129" t="s">
        <v>166</v>
      </c>
      <c r="J3" s="129"/>
      <c r="K3" s="129"/>
      <c r="L3" s="129"/>
      <c r="M3" s="129"/>
      <c r="N3" s="129"/>
      <c r="O3" s="132"/>
      <c r="P3" s="123"/>
      <c r="Q3" s="126"/>
      <c r="R3" s="134" t="s">
        <v>175</v>
      </c>
      <c r="S3" s="136"/>
      <c r="T3" s="124" t="s">
        <v>177</v>
      </c>
      <c r="U3" s="124" t="s">
        <v>178</v>
      </c>
      <c r="V3" s="124" t="s">
        <v>179</v>
      </c>
      <c r="W3" s="124" t="s">
        <v>180</v>
      </c>
      <c r="X3" s="124" t="s">
        <v>181</v>
      </c>
      <c r="Y3" s="124" t="s">
        <v>182</v>
      </c>
      <c r="Z3" s="59"/>
    </row>
    <row r="4" spans="1:26" ht="12.75">
      <c r="A4" s="106"/>
      <c r="B4" s="106"/>
      <c r="C4" s="117"/>
      <c r="D4" s="120"/>
      <c r="E4" s="120"/>
      <c r="F4" s="124" t="s">
        <v>38</v>
      </c>
      <c r="G4" s="116" t="s">
        <v>164</v>
      </c>
      <c r="H4" s="120"/>
      <c r="I4" s="124" t="s">
        <v>167</v>
      </c>
      <c r="J4" s="124" t="s">
        <v>168</v>
      </c>
      <c r="K4" s="116" t="s">
        <v>169</v>
      </c>
      <c r="L4" s="124" t="s">
        <v>170</v>
      </c>
      <c r="M4" s="124" t="s">
        <v>171</v>
      </c>
      <c r="N4" s="124" t="s">
        <v>172</v>
      </c>
      <c r="O4" s="132"/>
      <c r="P4" s="124" t="s">
        <v>38</v>
      </c>
      <c r="Q4" s="116" t="s">
        <v>164</v>
      </c>
      <c r="R4" s="116" t="s">
        <v>38</v>
      </c>
      <c r="S4" s="116" t="s">
        <v>176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25</v>
      </c>
      <c r="B8" s="110" t="s">
        <v>28</v>
      </c>
      <c r="C8" s="110" t="s">
        <v>113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48</v>
      </c>
      <c r="C9" s="119" t="s">
        <v>114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49</v>
      </c>
      <c r="C10" s="119" t="s">
        <v>115</v>
      </c>
      <c r="D10" s="121">
        <v>2</v>
      </c>
      <c r="E10" s="121">
        <v>1</v>
      </c>
      <c r="F10" s="121">
        <v>6</v>
      </c>
      <c r="G10" s="121"/>
      <c r="H10" s="121">
        <v>3</v>
      </c>
      <c r="I10" s="121">
        <v>2</v>
      </c>
      <c r="J10" s="121">
        <v>1</v>
      </c>
      <c r="K10" s="121"/>
      <c r="L10" s="121"/>
      <c r="M10" s="121"/>
      <c r="N10" s="121"/>
      <c r="O10" s="121"/>
      <c r="P10" s="121"/>
      <c r="Q10" s="121"/>
      <c r="R10" s="121">
        <v>4</v>
      </c>
      <c r="S10" s="121"/>
      <c r="T10" s="108"/>
      <c r="U10" s="108">
        <v>1</v>
      </c>
      <c r="V10" s="108"/>
      <c r="W10" s="108"/>
      <c r="X10" s="108"/>
      <c r="Y10" s="108"/>
      <c r="Z10" s="137"/>
    </row>
    <row r="11" spans="1:26" ht="12.75">
      <c r="A11" s="109">
        <v>3</v>
      </c>
      <c r="B11" s="112" t="s">
        <v>50</v>
      </c>
      <c r="C11" s="108" t="s">
        <v>116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08"/>
      <c r="U11" s="108"/>
      <c r="V11" s="108"/>
      <c r="W11" s="108"/>
      <c r="X11" s="108"/>
      <c r="Y11" s="108"/>
      <c r="Z11" s="59"/>
    </row>
    <row r="12" spans="1:26" ht="12.75">
      <c r="A12" s="109">
        <v>4</v>
      </c>
      <c r="B12" s="112" t="s">
        <v>51</v>
      </c>
      <c r="C12" s="108" t="s">
        <v>117</v>
      </c>
      <c r="D12" s="121">
        <v>2</v>
      </c>
      <c r="E12" s="121"/>
      <c r="F12" s="121">
        <v>5</v>
      </c>
      <c r="G12" s="121"/>
      <c r="H12" s="121">
        <v>2</v>
      </c>
      <c r="I12" s="121">
        <v>2</v>
      </c>
      <c r="J12" s="121"/>
      <c r="K12" s="121"/>
      <c r="L12" s="121"/>
      <c r="M12" s="121"/>
      <c r="N12" s="121"/>
      <c r="O12" s="121"/>
      <c r="P12" s="121"/>
      <c r="Q12" s="121"/>
      <c r="R12" s="121">
        <v>4</v>
      </c>
      <c r="S12" s="121"/>
      <c r="T12" s="108"/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52</v>
      </c>
      <c r="C13" s="108" t="s">
        <v>118</v>
      </c>
      <c r="D13" s="121"/>
      <c r="E13" s="121">
        <v>1</v>
      </c>
      <c r="F13" s="121">
        <v>1</v>
      </c>
      <c r="G13" s="121"/>
      <c r="H13" s="121">
        <v>1</v>
      </c>
      <c r="I13" s="121"/>
      <c r="J13" s="121">
        <v>1</v>
      </c>
      <c r="K13" s="121"/>
      <c r="L13" s="121"/>
      <c r="M13" s="121"/>
      <c r="N13" s="121"/>
      <c r="O13" s="121"/>
      <c r="P13" s="121"/>
      <c r="Q13" s="121"/>
      <c r="R13" s="121"/>
      <c r="S13" s="121"/>
      <c r="T13" s="108"/>
      <c r="U13" s="108">
        <v>1</v>
      </c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53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54</v>
      </c>
      <c r="C15" s="119" t="s">
        <v>119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55</v>
      </c>
      <c r="C16" s="108" t="s">
        <v>120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56</v>
      </c>
      <c r="C17" s="108" t="s">
        <v>121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57</v>
      </c>
      <c r="C18" s="119" t="s">
        <v>122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58</v>
      </c>
      <c r="C19" s="108" t="s">
        <v>123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59</v>
      </c>
      <c r="C20" s="119" t="s">
        <v>124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60</v>
      </c>
      <c r="C21" s="108" t="s">
        <v>125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61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62</v>
      </c>
      <c r="C23" s="108" t="s">
        <v>126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63</v>
      </c>
      <c r="C24" s="108">
        <v>176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64</v>
      </c>
      <c r="C25" s="119" t="s">
        <v>127</v>
      </c>
      <c r="D25" s="121">
        <v>2</v>
      </c>
      <c r="E25" s="121"/>
      <c r="F25" s="121">
        <v>2</v>
      </c>
      <c r="G25" s="121"/>
      <c r="H25" s="121">
        <v>1</v>
      </c>
      <c r="I25" s="121">
        <v>1</v>
      </c>
      <c r="J25" s="121"/>
      <c r="K25" s="121"/>
      <c r="L25" s="121"/>
      <c r="M25" s="121"/>
      <c r="N25" s="121"/>
      <c r="O25" s="121">
        <v>1</v>
      </c>
      <c r="P25" s="121">
        <v>1</v>
      </c>
      <c r="Q25" s="121"/>
      <c r="R25" s="121">
        <v>1</v>
      </c>
      <c r="S25" s="121"/>
      <c r="T25" s="108"/>
      <c r="U25" s="108"/>
      <c r="V25" s="108"/>
      <c r="W25" s="108"/>
      <c r="X25" s="108"/>
      <c r="Y25" s="108"/>
      <c r="Z25" s="59"/>
    </row>
    <row r="26" spans="1:26" ht="12.75">
      <c r="A26" s="109">
        <v>18</v>
      </c>
      <c r="B26" s="112" t="s">
        <v>65</v>
      </c>
      <c r="C26" s="108" t="s">
        <v>128</v>
      </c>
      <c r="D26" s="121">
        <v>1</v>
      </c>
      <c r="E26" s="121"/>
      <c r="F26" s="121">
        <v>1</v>
      </c>
      <c r="G26" s="121"/>
      <c r="H26" s="121">
        <v>1</v>
      </c>
      <c r="I26" s="121">
        <v>1</v>
      </c>
      <c r="J26" s="121"/>
      <c r="K26" s="121"/>
      <c r="L26" s="121"/>
      <c r="M26" s="121"/>
      <c r="N26" s="121"/>
      <c r="O26" s="121"/>
      <c r="P26" s="121"/>
      <c r="Q26" s="121"/>
      <c r="R26" s="121">
        <v>1</v>
      </c>
      <c r="S26" s="121"/>
      <c r="T26" s="108"/>
      <c r="U26" s="108"/>
      <c r="V26" s="108"/>
      <c r="W26" s="108"/>
      <c r="X26" s="108"/>
      <c r="Y26" s="108"/>
      <c r="Z26" s="59"/>
    </row>
    <row r="27" spans="1:26" ht="12.75">
      <c r="A27" s="109">
        <v>19</v>
      </c>
      <c r="B27" s="112" t="s">
        <v>66</v>
      </c>
      <c r="C27" s="108" t="s">
        <v>129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67</v>
      </c>
      <c r="C28" s="108" t="s">
        <v>130</v>
      </c>
      <c r="D28" s="121">
        <v>1</v>
      </c>
      <c r="E28" s="121"/>
      <c r="F28" s="121">
        <v>1</v>
      </c>
      <c r="G28" s="121"/>
      <c r="H28" s="121"/>
      <c r="I28" s="121"/>
      <c r="J28" s="121"/>
      <c r="K28" s="121"/>
      <c r="L28" s="121"/>
      <c r="M28" s="121"/>
      <c r="N28" s="121"/>
      <c r="O28" s="121">
        <v>1</v>
      </c>
      <c r="P28" s="121">
        <v>1</v>
      </c>
      <c r="Q28" s="121"/>
      <c r="R28" s="121"/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68</v>
      </c>
      <c r="C29" s="108" t="s">
        <v>131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69</v>
      </c>
      <c r="C30" s="108" t="s">
        <v>132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08"/>
      <c r="U30" s="108"/>
      <c r="V30" s="108"/>
      <c r="W30" s="108"/>
      <c r="X30" s="108"/>
      <c r="Y30" s="108"/>
      <c r="Z30" s="59"/>
    </row>
    <row r="31" spans="1:26" ht="22.5">
      <c r="A31" s="109">
        <v>23</v>
      </c>
      <c r="B31" s="112" t="s">
        <v>70</v>
      </c>
      <c r="C31" s="108" t="s">
        <v>133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08"/>
      <c r="U31" s="108"/>
      <c r="V31" s="108"/>
      <c r="W31" s="108"/>
      <c r="X31" s="108"/>
      <c r="Y31" s="108"/>
      <c r="Z31" s="59"/>
    </row>
    <row r="32" spans="1:26" ht="31.5">
      <c r="A32" s="109">
        <v>24</v>
      </c>
      <c r="B32" s="111" t="s">
        <v>71</v>
      </c>
      <c r="C32" s="119" t="s">
        <v>134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08"/>
      <c r="U32" s="108"/>
      <c r="V32" s="108"/>
      <c r="W32" s="108"/>
      <c r="X32" s="108"/>
      <c r="Y32" s="108"/>
      <c r="Z32" s="59"/>
    </row>
    <row r="33" spans="1:26" ht="12.75">
      <c r="A33" s="109">
        <v>25</v>
      </c>
      <c r="B33" s="112" t="s">
        <v>72</v>
      </c>
      <c r="C33" s="108" t="s">
        <v>135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73</v>
      </c>
      <c r="C34" s="108" t="s">
        <v>136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08"/>
      <c r="U34" s="108"/>
      <c r="V34" s="108"/>
      <c r="W34" s="108"/>
      <c r="X34" s="108"/>
      <c r="Y34" s="108"/>
      <c r="Z34" s="59"/>
    </row>
    <row r="35" spans="1:26" ht="21">
      <c r="A35" s="109">
        <v>27</v>
      </c>
      <c r="B35" s="111" t="s">
        <v>74</v>
      </c>
      <c r="C35" s="119" t="s">
        <v>137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75</v>
      </c>
      <c r="C36" s="119" t="s">
        <v>138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76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77</v>
      </c>
      <c r="C38" s="108" t="s">
        <v>139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78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79</v>
      </c>
      <c r="C40" s="119" t="s">
        <v>140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80</v>
      </c>
      <c r="C41" s="119" t="s">
        <v>141</v>
      </c>
      <c r="D41" s="121">
        <v>3</v>
      </c>
      <c r="E41" s="121">
        <v>1</v>
      </c>
      <c r="F41" s="121">
        <v>4</v>
      </c>
      <c r="G41" s="121"/>
      <c r="H41" s="121">
        <v>3</v>
      </c>
      <c r="I41" s="121">
        <v>2</v>
      </c>
      <c r="J41" s="121"/>
      <c r="K41" s="121"/>
      <c r="L41" s="121">
        <v>1</v>
      </c>
      <c r="M41" s="121"/>
      <c r="N41" s="121"/>
      <c r="O41" s="121">
        <v>1</v>
      </c>
      <c r="P41" s="121">
        <v>1</v>
      </c>
      <c r="Q41" s="121"/>
      <c r="R41" s="121">
        <v>2</v>
      </c>
      <c r="S41" s="121"/>
      <c r="T41" s="108"/>
      <c r="U41" s="108"/>
      <c r="V41" s="108"/>
      <c r="W41" s="108">
        <v>1</v>
      </c>
      <c r="X41" s="108"/>
      <c r="Y41" s="108"/>
      <c r="Z41" s="59"/>
    </row>
    <row r="42" spans="1:26" ht="33.75">
      <c r="A42" s="109">
        <v>34</v>
      </c>
      <c r="B42" s="112" t="s">
        <v>81</v>
      </c>
      <c r="C42" s="108" t="s">
        <v>142</v>
      </c>
      <c r="D42" s="121">
        <v>1</v>
      </c>
      <c r="E42" s="121">
        <v>1</v>
      </c>
      <c r="F42" s="121">
        <v>2</v>
      </c>
      <c r="G42" s="121"/>
      <c r="H42" s="121">
        <v>1</v>
      </c>
      <c r="I42" s="121">
        <v>1</v>
      </c>
      <c r="J42" s="121"/>
      <c r="K42" s="121"/>
      <c r="L42" s="121"/>
      <c r="M42" s="121"/>
      <c r="N42" s="121"/>
      <c r="O42" s="121">
        <v>1</v>
      </c>
      <c r="P42" s="121">
        <v>1</v>
      </c>
      <c r="Q42" s="121"/>
      <c r="R42" s="121">
        <v>1</v>
      </c>
      <c r="S42" s="121"/>
      <c r="T42" s="108"/>
      <c r="U42" s="108"/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82</v>
      </c>
      <c r="C43" s="108" t="s">
        <v>143</v>
      </c>
      <c r="D43" s="121">
        <v>1</v>
      </c>
      <c r="E43" s="121"/>
      <c r="F43" s="121">
        <v>1</v>
      </c>
      <c r="G43" s="121"/>
      <c r="H43" s="121">
        <v>1</v>
      </c>
      <c r="I43" s="121"/>
      <c r="J43" s="121"/>
      <c r="K43" s="121"/>
      <c r="L43" s="121">
        <v>1</v>
      </c>
      <c r="M43" s="121"/>
      <c r="N43" s="121"/>
      <c r="O43" s="121"/>
      <c r="P43" s="121"/>
      <c r="Q43" s="121"/>
      <c r="R43" s="121"/>
      <c r="S43" s="121"/>
      <c r="T43" s="108"/>
      <c r="U43" s="108"/>
      <c r="V43" s="108"/>
      <c r="W43" s="108">
        <v>1</v>
      </c>
      <c r="X43" s="108"/>
      <c r="Y43" s="108"/>
      <c r="Z43" s="59"/>
    </row>
    <row r="44" spans="1:26" ht="21">
      <c r="A44" s="109">
        <v>36</v>
      </c>
      <c r="B44" s="111" t="s">
        <v>83</v>
      </c>
      <c r="C44" s="119" t="s">
        <v>144</v>
      </c>
      <c r="D44" s="121">
        <v>1</v>
      </c>
      <c r="E44" s="121"/>
      <c r="F44" s="121">
        <v>3</v>
      </c>
      <c r="G44" s="121"/>
      <c r="H44" s="121">
        <v>1</v>
      </c>
      <c r="I44" s="121">
        <v>1</v>
      </c>
      <c r="J44" s="121"/>
      <c r="K44" s="121"/>
      <c r="L44" s="121"/>
      <c r="M44" s="121"/>
      <c r="N44" s="121"/>
      <c r="O44" s="121"/>
      <c r="P44" s="121">
        <v>2</v>
      </c>
      <c r="Q44" s="121"/>
      <c r="R44" s="121">
        <v>2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84</v>
      </c>
      <c r="C45" s="108" t="s">
        <v>145</v>
      </c>
      <c r="D45" s="121">
        <v>1</v>
      </c>
      <c r="E45" s="121"/>
      <c r="F45" s="121">
        <v>3</v>
      </c>
      <c r="G45" s="121"/>
      <c r="H45" s="121">
        <v>1</v>
      </c>
      <c r="I45" s="121">
        <v>1</v>
      </c>
      <c r="J45" s="121"/>
      <c r="K45" s="121"/>
      <c r="L45" s="121"/>
      <c r="M45" s="121"/>
      <c r="N45" s="121"/>
      <c r="O45" s="121"/>
      <c r="P45" s="121">
        <v>2</v>
      </c>
      <c r="Q45" s="121"/>
      <c r="R45" s="121">
        <v>2</v>
      </c>
      <c r="S45" s="121"/>
      <c r="T45" s="108"/>
      <c r="U45" s="108"/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85</v>
      </c>
      <c r="C46" s="119" t="s">
        <v>146</v>
      </c>
      <c r="D46" s="121">
        <v>3</v>
      </c>
      <c r="E46" s="121"/>
      <c r="F46" s="121">
        <v>3</v>
      </c>
      <c r="G46" s="121"/>
      <c r="H46" s="121">
        <v>2</v>
      </c>
      <c r="I46" s="121">
        <v>2</v>
      </c>
      <c r="J46" s="121"/>
      <c r="K46" s="121"/>
      <c r="L46" s="121"/>
      <c r="M46" s="121"/>
      <c r="N46" s="121"/>
      <c r="O46" s="121">
        <v>1</v>
      </c>
      <c r="P46" s="121">
        <v>1</v>
      </c>
      <c r="Q46" s="121"/>
      <c r="R46" s="121">
        <v>2</v>
      </c>
      <c r="S46" s="121"/>
      <c r="T46" s="108"/>
      <c r="U46" s="108"/>
      <c r="V46" s="108"/>
      <c r="W46" s="108"/>
      <c r="X46" s="108"/>
      <c r="Y46" s="108"/>
      <c r="Z46" s="59"/>
    </row>
    <row r="47" spans="1:26" ht="31.5">
      <c r="A47" s="109">
        <v>39</v>
      </c>
      <c r="B47" s="111" t="s">
        <v>86</v>
      </c>
      <c r="C47" s="119" t="s">
        <v>147</v>
      </c>
      <c r="D47" s="121">
        <v>3</v>
      </c>
      <c r="E47" s="121"/>
      <c r="F47" s="121">
        <v>3</v>
      </c>
      <c r="G47" s="121"/>
      <c r="H47" s="121">
        <v>2</v>
      </c>
      <c r="I47" s="121">
        <v>2</v>
      </c>
      <c r="J47" s="121"/>
      <c r="K47" s="121"/>
      <c r="L47" s="121"/>
      <c r="M47" s="121"/>
      <c r="N47" s="121"/>
      <c r="O47" s="121">
        <v>1</v>
      </c>
      <c r="P47" s="121">
        <v>1</v>
      </c>
      <c r="Q47" s="121"/>
      <c r="R47" s="121">
        <v>2</v>
      </c>
      <c r="S47" s="121"/>
      <c r="T47" s="108"/>
      <c r="U47" s="108"/>
      <c r="V47" s="108"/>
      <c r="W47" s="108"/>
      <c r="X47" s="108"/>
      <c r="Y47" s="108"/>
      <c r="Z47" s="59"/>
    </row>
    <row r="48" spans="1:26" ht="45">
      <c r="A48" s="109">
        <v>40</v>
      </c>
      <c r="B48" s="115" t="s">
        <v>87</v>
      </c>
      <c r="C48" s="108" t="s">
        <v>148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88</v>
      </c>
      <c r="C49" s="108" t="s">
        <v>149</v>
      </c>
      <c r="D49" s="121">
        <v>1</v>
      </c>
      <c r="E49" s="121"/>
      <c r="F49" s="121">
        <v>1</v>
      </c>
      <c r="G49" s="121"/>
      <c r="H49" s="121">
        <v>1</v>
      </c>
      <c r="I49" s="121">
        <v>1</v>
      </c>
      <c r="J49" s="121"/>
      <c r="K49" s="121"/>
      <c r="L49" s="121"/>
      <c r="M49" s="121"/>
      <c r="N49" s="121"/>
      <c r="O49" s="121"/>
      <c r="P49" s="121"/>
      <c r="Q49" s="121"/>
      <c r="R49" s="121">
        <v>1</v>
      </c>
      <c r="S49" s="121"/>
      <c r="T49" s="108"/>
      <c r="U49" s="108"/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89</v>
      </c>
      <c r="C50" s="108" t="s">
        <v>150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90</v>
      </c>
      <c r="C51" s="119" t="s">
        <v>151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91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92</v>
      </c>
      <c r="C53" s="119" t="s">
        <v>152</v>
      </c>
      <c r="D53" s="121">
        <v>1</v>
      </c>
      <c r="E53" s="121"/>
      <c r="F53" s="121">
        <v>1</v>
      </c>
      <c r="G53" s="121"/>
      <c r="H53" s="121">
        <v>1</v>
      </c>
      <c r="I53" s="121"/>
      <c r="J53" s="121"/>
      <c r="K53" s="121"/>
      <c r="L53" s="121">
        <v>1</v>
      </c>
      <c r="M53" s="121"/>
      <c r="N53" s="121"/>
      <c r="O53" s="121"/>
      <c r="P53" s="121"/>
      <c r="Q53" s="121"/>
      <c r="R53" s="121"/>
      <c r="S53" s="121"/>
      <c r="T53" s="108"/>
      <c r="U53" s="108"/>
      <c r="V53" s="108"/>
      <c r="W53" s="108">
        <v>1</v>
      </c>
      <c r="X53" s="108"/>
      <c r="Y53" s="108"/>
      <c r="Z53" s="59"/>
    </row>
    <row r="54" spans="1:26" ht="22.5">
      <c r="A54" s="109">
        <v>46</v>
      </c>
      <c r="B54" s="112" t="s">
        <v>93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94</v>
      </c>
      <c r="C55" s="119" t="s">
        <v>153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95</v>
      </c>
      <c r="C56" s="119" t="s">
        <v>154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08"/>
      <c r="U56" s="108"/>
      <c r="V56" s="108"/>
      <c r="W56" s="108"/>
      <c r="X56" s="108"/>
      <c r="Y56" s="108"/>
      <c r="Z56" s="59"/>
    </row>
    <row r="57" spans="1:26" ht="12.75">
      <c r="A57" s="109">
        <v>49</v>
      </c>
      <c r="B57" s="115" t="s">
        <v>96</v>
      </c>
      <c r="C57" s="108" t="s">
        <v>155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08"/>
      <c r="U57" s="108"/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97</v>
      </c>
      <c r="C58" s="108" t="s">
        <v>156</v>
      </c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08"/>
      <c r="U58" s="108"/>
      <c r="V58" s="108"/>
      <c r="W58" s="108"/>
      <c r="X58" s="108"/>
      <c r="Y58" s="108"/>
      <c r="Z58" s="59"/>
    </row>
    <row r="59" spans="1:26" ht="12.75">
      <c r="A59" s="109">
        <v>51</v>
      </c>
      <c r="B59" s="115" t="s">
        <v>98</v>
      </c>
      <c r="C59" s="108" t="s">
        <v>157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08"/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99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100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101</v>
      </c>
      <c r="C62" s="119" t="s">
        <v>158</v>
      </c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08"/>
      <c r="U62" s="108"/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102</v>
      </c>
      <c r="C63" s="119" t="s">
        <v>159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103</v>
      </c>
      <c r="C64" s="119" t="s">
        <v>160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104</v>
      </c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08"/>
      <c r="U65" s="108"/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105</v>
      </c>
      <c r="C66" s="119"/>
      <c r="D66" s="138">
        <f aca="true" t="shared" si="0" ref="D66:Y66">D9+D10+D15+D18+D20+D25+D32+D35+D36+D40+D41+D44+D46+D51+D53+D55+D56+D62+D63+D64+D65</f>
        <v>12</v>
      </c>
      <c r="E66" s="138">
        <f t="shared" si="0"/>
        <v>2</v>
      </c>
      <c r="F66" s="138">
        <f t="shared" si="0"/>
        <v>19</v>
      </c>
      <c r="G66" s="138">
        <f t="shared" si="0"/>
        <v>0</v>
      </c>
      <c r="H66" s="138">
        <f t="shared" si="0"/>
        <v>11</v>
      </c>
      <c r="I66" s="138">
        <f t="shared" si="0"/>
        <v>8</v>
      </c>
      <c r="J66" s="138">
        <f t="shared" si="0"/>
        <v>1</v>
      </c>
      <c r="K66" s="138">
        <f t="shared" si="0"/>
        <v>0</v>
      </c>
      <c r="L66" s="138">
        <f t="shared" si="0"/>
        <v>2</v>
      </c>
      <c r="M66" s="138">
        <f t="shared" si="0"/>
        <v>0</v>
      </c>
      <c r="N66" s="138">
        <f t="shared" si="0"/>
        <v>0</v>
      </c>
      <c r="O66" s="138">
        <f t="shared" si="0"/>
        <v>3</v>
      </c>
      <c r="P66" s="138">
        <f t="shared" si="0"/>
        <v>5</v>
      </c>
      <c r="Q66" s="138">
        <f t="shared" si="0"/>
        <v>0</v>
      </c>
      <c r="R66" s="138">
        <f t="shared" si="0"/>
        <v>11</v>
      </c>
      <c r="S66" s="138">
        <f t="shared" si="0"/>
        <v>0</v>
      </c>
      <c r="T66" s="138">
        <f t="shared" si="0"/>
        <v>0</v>
      </c>
      <c r="U66" s="138">
        <f t="shared" si="0"/>
        <v>1</v>
      </c>
      <c r="V66" s="138">
        <f t="shared" si="0"/>
        <v>0</v>
      </c>
      <c r="W66" s="138">
        <f t="shared" si="0"/>
        <v>2</v>
      </c>
      <c r="X66" s="138">
        <f t="shared" si="0"/>
        <v>0</v>
      </c>
      <c r="Y66" s="138">
        <f t="shared" si="0"/>
        <v>0</v>
      </c>
      <c r="Z66" s="59"/>
    </row>
    <row r="67" spans="1:26" ht="22.5">
      <c r="A67" s="109">
        <v>59</v>
      </c>
      <c r="B67" s="112" t="s">
        <v>106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107</v>
      </c>
      <c r="C68" s="108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08"/>
      <c r="U68" s="108"/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108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109</v>
      </c>
      <c r="C70" s="108"/>
      <c r="D70" s="121">
        <v>1</v>
      </c>
      <c r="E70" s="121"/>
      <c r="F70" s="121">
        <v>1</v>
      </c>
      <c r="G70" s="121"/>
      <c r="H70" s="121">
        <v>1</v>
      </c>
      <c r="I70" s="121">
        <v>1</v>
      </c>
      <c r="J70" s="121"/>
      <c r="K70" s="121"/>
      <c r="L70" s="121"/>
      <c r="M70" s="121"/>
      <c r="N70" s="121"/>
      <c r="O70" s="121"/>
      <c r="P70" s="121"/>
      <c r="Q70" s="121"/>
      <c r="R70" s="121">
        <v>1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110</v>
      </c>
      <c r="C71" s="108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111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&amp;L7ED22FD4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183</v>
      </c>
      <c r="B1" s="139"/>
      <c r="C1" s="139"/>
      <c r="D1" s="139"/>
      <c r="E1" s="8"/>
    </row>
    <row r="2" spans="1:6" ht="29.25" customHeight="1">
      <c r="A2" s="140" t="s">
        <v>47</v>
      </c>
      <c r="B2" s="142" t="s">
        <v>27</v>
      </c>
      <c r="C2" s="151"/>
      <c r="D2" s="157"/>
      <c r="E2" s="162" t="s">
        <v>211</v>
      </c>
      <c r="F2" s="59"/>
    </row>
    <row r="3" spans="1:10" ht="20.25" customHeight="1">
      <c r="A3" s="109">
        <v>1</v>
      </c>
      <c r="B3" s="143" t="s">
        <v>184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185</v>
      </c>
      <c r="C4" s="147" t="s">
        <v>207</v>
      </c>
      <c r="D4" s="159"/>
      <c r="E4" s="163">
        <v>2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208</v>
      </c>
      <c r="D5" s="115" t="s">
        <v>209</v>
      </c>
      <c r="E5" s="163">
        <v>1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210</v>
      </c>
      <c r="E6" s="163">
        <v>1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186</v>
      </c>
      <c r="C7" s="152"/>
      <c r="D7" s="158"/>
      <c r="E7" s="163">
        <v>1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187</v>
      </c>
      <c r="C8" s="155"/>
      <c r="D8" s="159"/>
      <c r="E8" s="121">
        <v>1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188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189</v>
      </c>
      <c r="C10" s="152"/>
      <c r="D10" s="158"/>
      <c r="E10" s="121"/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190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191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192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193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194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195</v>
      </c>
      <c r="C16" s="149"/>
      <c r="D16" s="149"/>
      <c r="E16" s="121"/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196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197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198</v>
      </c>
      <c r="C19" s="149"/>
      <c r="D19" s="149"/>
      <c r="E19" s="121"/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199</v>
      </c>
      <c r="C20" s="149"/>
      <c r="D20" s="149"/>
      <c r="E20" s="121">
        <v>4360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200</v>
      </c>
      <c r="C21" s="150"/>
      <c r="D21" s="150"/>
      <c r="E21" s="121"/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201</v>
      </c>
      <c r="C22" s="149"/>
      <c r="D22" s="149"/>
      <c r="E22" s="121"/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202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203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204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205</v>
      </c>
      <c r="C26" s="152"/>
      <c r="D26" s="158"/>
      <c r="E26" s="163">
        <v>2</v>
      </c>
      <c r="F26" s="59"/>
      <c r="G26" s="168"/>
      <c r="H26" s="168"/>
    </row>
    <row r="27" spans="1:8" ht="18" customHeight="1">
      <c r="A27" s="109">
        <v>25</v>
      </c>
      <c r="B27" s="149" t="s">
        <v>206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&amp;L7ED22FD4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47</v>
      </c>
      <c r="B2" s="180" t="s">
        <v>219</v>
      </c>
      <c r="C2" s="192"/>
      <c r="D2" s="201"/>
      <c r="E2" s="116" t="s">
        <v>233</v>
      </c>
      <c r="F2" s="116" t="s">
        <v>239</v>
      </c>
      <c r="G2" s="211" t="s">
        <v>241</v>
      </c>
      <c r="H2" s="220"/>
      <c r="I2" s="220"/>
      <c r="J2" s="220"/>
      <c r="K2" s="216"/>
      <c r="L2" s="116" t="s">
        <v>260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38</v>
      </c>
      <c r="H3" s="211" t="s">
        <v>245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246</v>
      </c>
      <c r="I4" s="110" t="s">
        <v>249</v>
      </c>
      <c r="J4" s="110" t="s">
        <v>253</v>
      </c>
      <c r="K4" s="110" t="s">
        <v>256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25</v>
      </c>
      <c r="B5" s="183" t="s">
        <v>28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220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221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213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214</v>
      </c>
      <c r="B10" s="116" t="s">
        <v>222</v>
      </c>
      <c r="C10" s="116" t="s">
        <v>231</v>
      </c>
      <c r="D10" s="116" t="s">
        <v>232</v>
      </c>
      <c r="E10" s="116" t="s">
        <v>234</v>
      </c>
      <c r="F10" s="116" t="s">
        <v>240</v>
      </c>
      <c r="G10" s="116" t="s">
        <v>242</v>
      </c>
      <c r="H10" s="116" t="s">
        <v>247</v>
      </c>
      <c r="I10" s="116" t="s">
        <v>250</v>
      </c>
      <c r="J10" s="116" t="s">
        <v>254</v>
      </c>
      <c r="K10" s="116" t="s">
        <v>257</v>
      </c>
      <c r="L10" s="116" t="s">
        <v>261</v>
      </c>
      <c r="M10" s="116" t="s">
        <v>263</v>
      </c>
      <c r="N10" s="116" t="s">
        <v>265</v>
      </c>
      <c r="O10" s="124" t="s">
        <v>267</v>
      </c>
      <c r="P10" s="134" t="s">
        <v>270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38</v>
      </c>
      <c r="Q11" s="134" t="s">
        <v>245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272</v>
      </c>
      <c r="R12" s="108" t="s">
        <v>273</v>
      </c>
      <c r="S12" s="238"/>
    </row>
    <row r="13" spans="1:19" ht="12.75">
      <c r="A13" s="172" t="s">
        <v>25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215</v>
      </c>
      <c r="B14" s="163">
        <v>2</v>
      </c>
      <c r="C14" s="163">
        <v>5100</v>
      </c>
      <c r="D14" s="163"/>
      <c r="E14" s="163"/>
      <c r="F14" s="163"/>
      <c r="G14" s="163"/>
      <c r="H14" s="163"/>
      <c r="I14" s="163"/>
      <c r="J14" s="163"/>
      <c r="K14" s="163"/>
      <c r="L14" s="163"/>
      <c r="M14" s="163">
        <v>4</v>
      </c>
      <c r="N14" s="163"/>
      <c r="O14" s="163"/>
      <c r="P14" s="163">
        <v>5</v>
      </c>
      <c r="Q14" s="163">
        <v>5</v>
      </c>
      <c r="R14" s="163"/>
      <c r="S14" s="59"/>
    </row>
    <row r="15" spans="1:19" ht="18.75" customHeight="1">
      <c r="A15" s="173" t="s">
        <v>216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217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47</v>
      </c>
      <c r="B18" s="180" t="s">
        <v>223</v>
      </c>
      <c r="C18" s="192"/>
      <c r="D18" s="201"/>
      <c r="E18" s="180" t="s">
        <v>235</v>
      </c>
      <c r="F18" s="214"/>
      <c r="G18" s="211" t="s">
        <v>243</v>
      </c>
      <c r="H18" s="216"/>
      <c r="I18" s="211" t="s">
        <v>251</v>
      </c>
      <c r="J18" s="216"/>
      <c r="K18" s="211" t="s">
        <v>258</v>
      </c>
      <c r="L18" s="222"/>
      <c r="M18" s="226"/>
      <c r="N18" s="105" t="s">
        <v>266</v>
      </c>
      <c r="O18" s="229" t="s">
        <v>268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244</v>
      </c>
      <c r="H19" s="108" t="s">
        <v>248</v>
      </c>
      <c r="I19" s="108" t="s">
        <v>252</v>
      </c>
      <c r="J19" s="108" t="s">
        <v>255</v>
      </c>
      <c r="K19" s="221" t="s">
        <v>259</v>
      </c>
      <c r="L19" s="108" t="s">
        <v>262</v>
      </c>
      <c r="M19" s="227" t="s">
        <v>264</v>
      </c>
      <c r="N19" s="176"/>
      <c r="O19" s="230" t="s">
        <v>269</v>
      </c>
      <c r="P19" s="115" t="s">
        <v>271</v>
      </c>
      <c r="Q19" s="234"/>
      <c r="R19" s="236"/>
    </row>
    <row r="20" spans="1:17" ht="13.5">
      <c r="A20" s="177" t="s">
        <v>218</v>
      </c>
      <c r="B20" s="183" t="s">
        <v>28</v>
      </c>
      <c r="C20" s="195"/>
      <c r="D20" s="204"/>
      <c r="E20" s="210" t="s">
        <v>113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224</v>
      </c>
      <c r="C21" s="188"/>
      <c r="D21" s="188"/>
      <c r="E21" s="170" t="s">
        <v>236</v>
      </c>
      <c r="F21" s="170"/>
      <c r="G21" s="163">
        <v>1</v>
      </c>
      <c r="H21" s="163"/>
      <c r="I21" s="163"/>
      <c r="J21" s="163">
        <v>1</v>
      </c>
      <c r="K21" s="163"/>
      <c r="L21" s="163">
        <v>1</v>
      </c>
      <c r="M21" s="163"/>
      <c r="N21" s="163"/>
      <c r="O21" s="121">
        <v>5000</v>
      </c>
      <c r="P21" s="121">
        <v>5000</v>
      </c>
      <c r="Q21" s="235"/>
      <c r="R21" s="237"/>
    </row>
    <row r="22" spans="1:18" ht="14.25" customHeight="1">
      <c r="A22" s="108">
        <v>2</v>
      </c>
      <c r="B22" s="189" t="s">
        <v>50</v>
      </c>
      <c r="C22" s="198"/>
      <c r="D22" s="207"/>
      <c r="E22" s="211">
        <v>115</v>
      </c>
      <c r="F22" s="216"/>
      <c r="G22" s="163"/>
      <c r="H22" s="163"/>
      <c r="I22" s="163"/>
      <c r="J22" s="163"/>
      <c r="K22" s="163"/>
      <c r="L22" s="163"/>
      <c r="M22" s="163"/>
      <c r="N22" s="163"/>
      <c r="O22" s="121"/>
      <c r="P22" s="121"/>
      <c r="Q22" s="235"/>
      <c r="R22" s="237"/>
    </row>
    <row r="23" spans="1:18" ht="14.25" customHeight="1">
      <c r="A23" s="108">
        <v>3</v>
      </c>
      <c r="B23" s="189" t="s">
        <v>53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55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225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56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226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227</v>
      </c>
      <c r="C28" s="199"/>
      <c r="D28" s="208"/>
      <c r="E28" s="212" t="s">
        <v>237</v>
      </c>
      <c r="F28" s="217"/>
      <c r="G28" s="163"/>
      <c r="H28" s="163">
        <v>1</v>
      </c>
      <c r="I28" s="163"/>
      <c r="J28" s="163">
        <v>1</v>
      </c>
      <c r="K28" s="163"/>
      <c r="L28" s="163"/>
      <c r="M28" s="163">
        <v>1</v>
      </c>
      <c r="N28" s="163"/>
      <c r="O28" s="121">
        <v>200</v>
      </c>
      <c r="P28" s="121">
        <v>200</v>
      </c>
      <c r="Q28" s="235"/>
      <c r="R28" s="237"/>
    </row>
    <row r="29" spans="1:18" ht="21.75" customHeight="1">
      <c r="A29" s="108">
        <v>9</v>
      </c>
      <c r="B29" s="191" t="s">
        <v>228</v>
      </c>
      <c r="C29" s="200"/>
      <c r="D29" s="209"/>
      <c r="E29" s="212" t="s">
        <v>238</v>
      </c>
      <c r="F29" s="217"/>
      <c r="G29" s="163"/>
      <c r="H29" s="163">
        <v>1</v>
      </c>
      <c r="I29" s="163"/>
      <c r="J29" s="163">
        <v>1</v>
      </c>
      <c r="K29" s="163"/>
      <c r="L29" s="163"/>
      <c r="M29" s="163">
        <v>1</v>
      </c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229</v>
      </c>
      <c r="C30" s="188"/>
      <c r="D30" s="188"/>
      <c r="E30" s="213"/>
      <c r="F30" s="213"/>
      <c r="G30" s="163">
        <v>3</v>
      </c>
      <c r="H30" s="163">
        <v>2</v>
      </c>
      <c r="I30" s="163"/>
      <c r="J30" s="163">
        <v>5</v>
      </c>
      <c r="K30" s="163">
        <v>2</v>
      </c>
      <c r="L30" s="163"/>
      <c r="M30" s="163">
        <v>3</v>
      </c>
      <c r="N30" s="163"/>
      <c r="O30" s="121"/>
      <c r="P30" s="121"/>
      <c r="Q30" s="235"/>
      <c r="R30" s="237"/>
    </row>
    <row r="31" spans="1:18" ht="16.5" customHeight="1">
      <c r="A31" s="108">
        <v>11</v>
      </c>
      <c r="B31" s="188" t="s">
        <v>230</v>
      </c>
      <c r="C31" s="188"/>
      <c r="D31" s="188"/>
      <c r="E31" s="213"/>
      <c r="F31" s="213"/>
      <c r="G31" s="239">
        <f aca="true" t="shared" si="0" ref="G31:P31">G21+G28+G29+G30</f>
        <v>4</v>
      </c>
      <c r="H31" s="239">
        <f t="shared" si="0"/>
        <v>4</v>
      </c>
      <c r="I31" s="239">
        <f t="shared" si="0"/>
        <v>0</v>
      </c>
      <c r="J31" s="239">
        <f t="shared" si="0"/>
        <v>8</v>
      </c>
      <c r="K31" s="239">
        <f t="shared" si="0"/>
        <v>2</v>
      </c>
      <c r="L31" s="239">
        <f t="shared" si="0"/>
        <v>1</v>
      </c>
      <c r="M31" s="239">
        <f t="shared" si="0"/>
        <v>5</v>
      </c>
      <c r="N31" s="239">
        <f t="shared" si="0"/>
        <v>0</v>
      </c>
      <c r="O31" s="239">
        <f t="shared" si="0"/>
        <v>5200</v>
      </c>
      <c r="P31" s="239">
        <f t="shared" si="0"/>
        <v>5200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&amp;L7ED22FD4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47</v>
      </c>
      <c r="B2" s="246" t="s">
        <v>276</v>
      </c>
      <c r="C2" s="116" t="s">
        <v>309</v>
      </c>
      <c r="D2" s="116" t="s">
        <v>321</v>
      </c>
      <c r="E2" s="116" t="s">
        <v>323</v>
      </c>
      <c r="F2" s="116" t="s">
        <v>324</v>
      </c>
      <c r="G2" s="124" t="s">
        <v>325</v>
      </c>
      <c r="H2" s="116" t="s">
        <v>326</v>
      </c>
      <c r="I2" s="116" t="s">
        <v>329</v>
      </c>
      <c r="J2" s="267" t="s">
        <v>331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332</v>
      </c>
      <c r="K3" s="110" t="s">
        <v>334</v>
      </c>
      <c r="L3" s="272"/>
    </row>
    <row r="4" spans="1:12" ht="12.75">
      <c r="A4" s="242" t="s">
        <v>25</v>
      </c>
      <c r="B4" s="248" t="s">
        <v>28</v>
      </c>
      <c r="C4" s="177" t="s">
        <v>113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277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278</v>
      </c>
      <c r="C6" s="259" t="s">
        <v>310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279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280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281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282</v>
      </c>
      <c r="C10" s="221" t="s">
        <v>311</v>
      </c>
      <c r="D10" s="163"/>
      <c r="E10" s="163"/>
      <c r="F10" s="163"/>
      <c r="G10" s="163"/>
      <c r="H10" s="163"/>
      <c r="I10" s="163"/>
      <c r="J10" s="163"/>
      <c r="K10" s="163"/>
      <c r="L10" s="272"/>
    </row>
    <row r="11" spans="1:12" ht="22.5">
      <c r="A11" s="221">
        <v>7</v>
      </c>
      <c r="B11" s="250" t="s">
        <v>283</v>
      </c>
      <c r="C11" s="221" t="s">
        <v>312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284</v>
      </c>
      <c r="C12" s="221"/>
      <c r="D12" s="163"/>
      <c r="E12" s="163"/>
      <c r="F12" s="163"/>
      <c r="G12" s="163"/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285</v>
      </c>
      <c r="C13" s="260"/>
      <c r="D13" s="239">
        <f aca="true" t="shared" si="0" ref="D13:K13">SUM(D5:D12)</f>
        <v>0</v>
      </c>
      <c r="E13" s="239">
        <f t="shared" si="0"/>
        <v>0</v>
      </c>
      <c r="F13" s="239">
        <f t="shared" si="0"/>
        <v>0</v>
      </c>
      <c r="G13" s="239">
        <f t="shared" si="0"/>
        <v>0</v>
      </c>
      <c r="H13" s="239">
        <f t="shared" si="0"/>
        <v>0</v>
      </c>
      <c r="I13" s="239">
        <f t="shared" si="0"/>
        <v>0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275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47</v>
      </c>
      <c r="B16" s="170" t="s">
        <v>286</v>
      </c>
      <c r="C16" s="170" t="s">
        <v>309</v>
      </c>
      <c r="D16" s="105" t="s">
        <v>322</v>
      </c>
      <c r="E16" s="105" t="s">
        <v>323</v>
      </c>
      <c r="F16" s="105" t="s">
        <v>40</v>
      </c>
      <c r="G16" s="170" t="s">
        <v>325</v>
      </c>
      <c r="H16" s="170"/>
      <c r="I16" s="265"/>
      <c r="J16" s="124" t="s">
        <v>333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38</v>
      </c>
      <c r="H17" s="211" t="s">
        <v>327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328</v>
      </c>
      <c r="I18" s="108" t="s">
        <v>330</v>
      </c>
      <c r="J18" s="124"/>
      <c r="K18" s="269"/>
    </row>
    <row r="19" spans="1:11" ht="12.75">
      <c r="A19" s="177" t="s">
        <v>25</v>
      </c>
      <c r="B19" s="177" t="s">
        <v>28</v>
      </c>
      <c r="C19" s="119" t="s">
        <v>113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287</v>
      </c>
      <c r="C20" s="259" t="s">
        <v>313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288</v>
      </c>
      <c r="C21" s="259" t="s">
        <v>314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289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290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291</v>
      </c>
      <c r="C24" s="259" t="s">
        <v>315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292</v>
      </c>
      <c r="C25" s="259" t="s">
        <v>316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293</v>
      </c>
      <c r="C26" s="259" t="s">
        <v>316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294</v>
      </c>
      <c r="C27" s="259" t="s">
        <v>317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295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296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297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298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299</v>
      </c>
      <c r="C32" s="259" t="s">
        <v>318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300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301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302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303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304</v>
      </c>
      <c r="C37" s="259"/>
      <c r="D37" s="108"/>
      <c r="E37" s="108"/>
      <c r="F37" s="108"/>
      <c r="G37" s="108"/>
      <c r="H37" s="108"/>
      <c r="I37" s="108"/>
      <c r="J37" s="108"/>
      <c r="K37" s="270"/>
    </row>
    <row r="38" spans="1:11" ht="12.75">
      <c r="A38" s="110">
        <v>19</v>
      </c>
      <c r="B38" s="250" t="s">
        <v>305</v>
      </c>
      <c r="C38" s="259"/>
      <c r="D38" s="108"/>
      <c r="E38" s="108"/>
      <c r="F38" s="108"/>
      <c r="G38" s="108"/>
      <c r="H38" s="108"/>
      <c r="I38" s="108"/>
      <c r="J38" s="108"/>
      <c r="K38" s="270"/>
    </row>
    <row r="39" spans="1:11" ht="12.75">
      <c r="A39" s="110">
        <v>20</v>
      </c>
      <c r="B39" s="250" t="s">
        <v>306</v>
      </c>
      <c r="C39" s="259" t="s">
        <v>319</v>
      </c>
      <c r="D39" s="108"/>
      <c r="E39" s="108"/>
      <c r="F39" s="108"/>
      <c r="G39" s="108"/>
      <c r="H39" s="108"/>
      <c r="I39" s="108"/>
      <c r="J39" s="108"/>
      <c r="K39" s="270"/>
    </row>
    <row r="40" spans="1:11" ht="12.75">
      <c r="A40" s="110">
        <v>21</v>
      </c>
      <c r="B40" s="250" t="s">
        <v>307</v>
      </c>
      <c r="C40" s="259" t="s">
        <v>320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308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&amp;L7ED22FD4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47</v>
      </c>
      <c r="B2" s="278" t="s">
        <v>223</v>
      </c>
      <c r="C2" s="288"/>
      <c r="D2" s="273" t="s">
        <v>346</v>
      </c>
      <c r="E2" s="273" t="s">
        <v>351</v>
      </c>
      <c r="F2" s="273" t="s">
        <v>352</v>
      </c>
      <c r="G2" s="273" t="s">
        <v>324</v>
      </c>
      <c r="H2" s="300" t="s">
        <v>165</v>
      </c>
      <c r="I2" s="301"/>
      <c r="J2" s="301"/>
      <c r="K2" s="217"/>
      <c r="L2" s="273" t="s">
        <v>356</v>
      </c>
      <c r="M2" s="183" t="s">
        <v>357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38</v>
      </c>
      <c r="I3" s="211" t="s">
        <v>245</v>
      </c>
      <c r="J3" s="220"/>
      <c r="K3" s="216"/>
      <c r="L3" s="274"/>
      <c r="M3" s="170" t="s">
        <v>358</v>
      </c>
      <c r="N3" s="170" t="s">
        <v>359</v>
      </c>
      <c r="O3" s="170" t="s">
        <v>360</v>
      </c>
      <c r="P3" s="170" t="s">
        <v>361</v>
      </c>
      <c r="Q3" s="170" t="s">
        <v>362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353</v>
      </c>
      <c r="J4" s="105" t="s">
        <v>354</v>
      </c>
      <c r="K4" s="105" t="s">
        <v>355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25</v>
      </c>
      <c r="B6" s="281" t="s">
        <v>28</v>
      </c>
      <c r="C6" s="291"/>
      <c r="D6" s="219" t="s">
        <v>113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338</v>
      </c>
      <c r="C7" s="292"/>
      <c r="D7" s="108" t="s">
        <v>347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339</v>
      </c>
      <c r="C8" s="283"/>
      <c r="D8" s="221" t="s">
        <v>122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340</v>
      </c>
      <c r="C9" s="283"/>
      <c r="D9" s="110" t="s">
        <v>348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341</v>
      </c>
      <c r="C10" s="292"/>
      <c r="D10" s="221" t="s">
        <v>143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342</v>
      </c>
      <c r="C11" s="283"/>
      <c r="D11" s="110" t="s">
        <v>349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343</v>
      </c>
      <c r="C12" s="283"/>
      <c r="D12" s="110" t="s">
        <v>350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104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344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345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336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337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A17:G17"/>
    <mergeCell ref="B12:C12"/>
    <mergeCell ref="B8:C8"/>
    <mergeCell ref="B10:C10"/>
    <mergeCell ref="B11:C11"/>
    <mergeCell ref="B13:C13"/>
    <mergeCell ref="B9:C9"/>
    <mergeCell ref="B14:C14"/>
    <mergeCell ref="M3:M5"/>
    <mergeCell ref="G2:G5"/>
    <mergeCell ref="J4:J5"/>
    <mergeCell ref="K4:K5"/>
    <mergeCell ref="B2:C5"/>
    <mergeCell ref="H3:H5"/>
    <mergeCell ref="B6:C6"/>
    <mergeCell ref="B15:C15"/>
    <mergeCell ref="A1:Q1"/>
    <mergeCell ref="A2:A5"/>
    <mergeCell ref="D2:D5"/>
    <mergeCell ref="E2:E5"/>
    <mergeCell ref="F2:F5"/>
    <mergeCell ref="B7:C7"/>
    <mergeCell ref="P3:P5"/>
    <mergeCell ref="I4:I5"/>
    <mergeCell ref="I3:K3"/>
    <mergeCell ref="M2:Q2"/>
    <mergeCell ref="L2:L5"/>
    <mergeCell ref="O3:O5"/>
    <mergeCell ref="Q3:Q5"/>
    <mergeCell ref="H2:K2"/>
    <mergeCell ref="N3:N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&amp;L7ED22FD4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363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47</v>
      </c>
      <c r="B2" s="108" t="s">
        <v>286</v>
      </c>
      <c r="C2" s="108" t="s">
        <v>379</v>
      </c>
      <c r="D2" s="108" t="s">
        <v>391</v>
      </c>
      <c r="E2" s="230" t="s">
        <v>323</v>
      </c>
      <c r="F2" s="230" t="s">
        <v>40</v>
      </c>
      <c r="G2" s="230" t="s">
        <v>325</v>
      </c>
      <c r="H2" s="230" t="s">
        <v>393</v>
      </c>
      <c r="I2" s="230" t="s">
        <v>333</v>
      </c>
      <c r="J2" s="330"/>
      <c r="K2" s="333"/>
    </row>
    <row r="3" spans="1:11" ht="13.5">
      <c r="A3" s="219" t="s">
        <v>25</v>
      </c>
      <c r="B3" s="219" t="s">
        <v>28</v>
      </c>
      <c r="C3" s="219" t="s">
        <v>113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364</v>
      </c>
      <c r="C4" s="259" t="s">
        <v>380</v>
      </c>
      <c r="D4" s="163"/>
      <c r="E4" s="163"/>
      <c r="F4" s="163"/>
      <c r="G4" s="163"/>
      <c r="H4" s="163"/>
      <c r="I4" s="163"/>
      <c r="J4" s="59"/>
      <c r="K4" s="16"/>
    </row>
    <row r="5" spans="1:11" ht="12.75">
      <c r="A5" s="243">
        <v>2</v>
      </c>
      <c r="B5" s="250" t="s">
        <v>365</v>
      </c>
      <c r="C5" s="259" t="s">
        <v>381</v>
      </c>
      <c r="D5" s="163"/>
      <c r="E5" s="163"/>
      <c r="F5" s="163"/>
      <c r="G5" s="163"/>
      <c r="H5" s="163"/>
      <c r="I5" s="163"/>
      <c r="J5" s="59"/>
      <c r="K5" s="16"/>
    </row>
    <row r="6" spans="1:11" ht="12.75">
      <c r="A6" s="243">
        <v>3</v>
      </c>
      <c r="B6" s="250" t="s">
        <v>366</v>
      </c>
      <c r="C6" s="259" t="s">
        <v>382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367</v>
      </c>
      <c r="C7" s="259" t="s">
        <v>383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368</v>
      </c>
      <c r="C8" s="259" t="s">
        <v>384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369</v>
      </c>
      <c r="C9" s="259" t="s">
        <v>385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370</v>
      </c>
      <c r="C10" s="259" t="s">
        <v>386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371</v>
      </c>
      <c r="C11" s="259" t="s">
        <v>387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372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373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374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375</v>
      </c>
      <c r="C15" s="108"/>
      <c r="D15" s="163"/>
      <c r="E15" s="163"/>
      <c r="F15" s="163"/>
      <c r="G15" s="163"/>
      <c r="H15" s="163"/>
      <c r="I15" s="163"/>
      <c r="J15" s="59"/>
      <c r="K15" s="16"/>
    </row>
    <row r="16" spans="1:11" ht="22.5">
      <c r="A16" s="243">
        <v>13</v>
      </c>
      <c r="B16" s="250" t="s">
        <v>376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302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377</v>
      </c>
      <c r="C18" s="108"/>
      <c r="D18" s="239">
        <f aca="true" t="shared" si="0" ref="D18:I18">SUM(D4:D17)</f>
        <v>0</v>
      </c>
      <c r="E18" s="239">
        <f t="shared" si="0"/>
        <v>0</v>
      </c>
      <c r="F18" s="239">
        <f t="shared" si="0"/>
        <v>0</v>
      </c>
      <c r="G18" s="239">
        <f t="shared" si="0"/>
        <v>0</v>
      </c>
      <c r="H18" s="239">
        <f t="shared" si="0"/>
        <v>0</v>
      </c>
      <c r="I18" s="239">
        <f t="shared" si="0"/>
        <v>0</v>
      </c>
      <c r="J18" s="59"/>
      <c r="K18" s="16"/>
    </row>
    <row r="19" spans="1:11" ht="12.75">
      <c r="A19" s="243">
        <v>16</v>
      </c>
      <c r="B19" s="253" t="s">
        <v>293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378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388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392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389</v>
      </c>
      <c r="D25" s="316"/>
      <c r="E25" s="324" t="s">
        <v>399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392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400</v>
      </c>
      <c r="D28" s="317"/>
      <c r="E28" s="326"/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401</v>
      </c>
      <c r="D29" s="318"/>
      <c r="E29" s="326"/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390</v>
      </c>
      <c r="D30" s="319"/>
      <c r="E30" s="336" t="s">
        <v>402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 t="s">
        <v>403</v>
      </c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hyperlinks>
    <hyperlink ref="E30" r:id="rId1" display="inbox@tr.te.court.gov.ua"/>
  </hyperlink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2"/>
  <headerFooter alignWithMargins="0">
    <oddFooter>&amp;L7ED22FD4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2014-01-13T07:03:12Z</cp:lastPrinted>
  <dcterms:modified xsi:type="dcterms:W3CDTF">2014-01-13T07:03:39Z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 № 1 за 2013 рік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7ED22FD4</vt:lpwstr>
  </property>
  <property fmtid="{D5CDD505-2E9C-101B-9397-08002B2CF9AE}" pid="9" name="Підрозділ">
    <vt:lpwstr>Теребовлянський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847</vt:i4>
  </property>
  <property fmtid="{D5CDD505-2E9C-101B-9397-08002B2CF9AE}" pid="12" name="Початок періоду">
    <vt:filetime>2013-01-01T00:00:00Z</vt:filetime>
  </property>
  <property fmtid="{D5CDD505-2E9C-101B-9397-08002B2CF9AE}" pid="13" name="Кінець періоду">
    <vt:filetime>2013-12-31T00:00:00Z</vt:filetime>
  </property>
  <property fmtid="{D5CDD505-2E9C-101B-9397-08002B2CF9AE}" pid="14" name="Період">
    <vt:lpwstr>2013 рік</vt:lpwstr>
  </property>
</Properties>
</file>