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<sst xmlns="http://schemas.openxmlformats.org/spreadsheetml/2006/main" count="172" uniqueCount="146">
  <si>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</si>
  <si>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</si>
  <si>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</si>
  <si>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</si>
  <si>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</si>
  <si>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</si>
  <si>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</si>
  <si>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</si>
  <si>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</si>
  <si>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</si>
  <si>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</si>
  <si>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</si>
  <si>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</si>
  <si>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</si>
  <si>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</si>
  <si>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</si>
  <si>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</si>
  <si>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</si>
  <si>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</si>
  <si>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</si>
  <si>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</si>
  <si>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</si>
  <si>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</si>
  <si>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</si>
  <si>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</si>
  <si>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</si>
  <si>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</si>
  <si>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</si>
  <si>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</si>
  <si>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</si>
  <si>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</si>
  <si>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</si>
  <si>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</si>
  <si>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</si>
  <si>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</si>
  <si>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</si>
  <si>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</si>
  <si>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</si>
  <si>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</si>
  <si>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</si>
  <si>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</si>
  <si>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</si>
  <si>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</si>
  <si>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</si>
  <si>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</si>
  <si>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</si>
  <si>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</si>
  <si>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</si>
  <si>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</si>
  <si>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</si>
  <si>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</si>
  <si>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</si>
  <si>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</si>
  <si>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</si>
  <si>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</si>
  <si>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</si>
  <si>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</si>
  <si>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</si>
  <si>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</si>
  <si>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</si>
  <si>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</si>
  <si>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</si>
  <si>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</si>
  <si>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</si>
  <si>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</si>
  <si>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</si>
  <si>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</si>
  <si>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</si>
  <si>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</si>
  <si>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</si>
  <si>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</si>
  <si>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</si>
  <si>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</si>
  <si>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</si>
  <si>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</si>
  <si>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</si>
  <si>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</si>
  <si>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</si>
  <si>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</si>
  <si>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</si>
  <si>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</si>
  <si>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</si>
  <si>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</si>
  <si>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</si>
  <si>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</si>
  <si>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</si>
  <si>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</si>
  <si>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</si>
  <si>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</si>
  <si>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</si>
  <si>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</si>
  <si>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</si>
  <si>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</si>
  <si>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</si>
  <si>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</si>
  <si>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</si>
  <si>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</si>
  <si>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</si>
  <si>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</si>
  <si>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</si>
  <si>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</si>
  <si>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</si>
  <si>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</si>
  <si>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</si>
  <si>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</si>
  <si>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</si>
  <si>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</si>
  <si>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</si>
  <si>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</si>
  <si>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</si>
  <si>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</si>
  <si>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</si>
  <si>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</si>
  <si>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</si>
  <si>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</si>
  <si>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</si>
  <si>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</si>
  <si>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</si>
  <si>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</si>
  <si>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</si>
  <si>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</si>
  <si>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</si>
  <si>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</si>
  <si>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</si>
  <si>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</si>
  <si>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</si>
  <si>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</si>
  <si>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</si>
  <si>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</si>
  <si>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</si>
  <si>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</si>
  <si>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</si>
  <si>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</si>
  <si>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</si>
  <si>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2 січня 2015 року</t>
  </si>
  <si>
    <t>2014 рік</t>
  </si>
  <si>
    <t>Теребовлянський районний суд Тернопільської області</t>
  </si>
  <si>
    <t>48100. Тернопільська область</t>
  </si>
  <si>
    <t>м. Теребовля. вул. Князя Василька</t>
  </si>
  <si>
    <t>Т.в.о. голови суду:</t>
  </si>
  <si>
    <t xml:space="preserve">                                        </t>
  </si>
  <si>
    <t>В.В.Малярчук</t>
  </si>
  <si>
    <t>Сорока І.Є.</t>
  </si>
  <si>
    <t>0/3551/2-19-98</t>
  </si>
  <si>
    <t>0/3551/2-19-87</t>
  </si>
  <si>
    <t>inbox@tr.te.court.gov.ua</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</si>
</sst>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49" fontId="44" fillId="0" borderId="0" xfId="42" applyNumberFormat="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tr.te.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3" t="s">
        <v>72</v>
      </c>
      <c r="C1" s="113"/>
      <c r="D1" s="113"/>
      <c r="E1" s="94"/>
      <c r="F1" s="94"/>
      <c r="G1" s="94"/>
      <c r="H1" s="94"/>
    </row>
    <row r="2" spans="1:10" ht="3" customHeight="1">
      <c r="A2" s="114"/>
      <c r="B2" s="114"/>
      <c r="C2" s="114"/>
      <c r="D2" s="114"/>
      <c r="E2" s="114"/>
      <c r="F2" s="114"/>
      <c r="G2" s="114"/>
      <c r="H2" s="114"/>
      <c r="I2" s="81"/>
      <c r="J2" s="81"/>
    </row>
    <row r="3" spans="1:20" ht="61.5" customHeight="1">
      <c r="A3" s="115" t="s">
        <v>0</v>
      </c>
      <c r="B3" s="115" t="s">
        <v>8</v>
      </c>
      <c r="C3" s="102" t="s">
        <v>123</v>
      </c>
      <c r="D3" s="102"/>
      <c r="E3" s="101" t="s">
        <v>101</v>
      </c>
      <c r="F3" s="101"/>
      <c r="G3" s="101" t="s">
        <v>41</v>
      </c>
      <c r="H3" s="101"/>
      <c r="I3" s="102" t="s">
        <v>102</v>
      </c>
      <c r="J3" s="102"/>
      <c r="K3" s="102" t="s">
        <v>18</v>
      </c>
      <c r="L3" s="102"/>
      <c r="M3" s="102" t="s">
        <v>126</v>
      </c>
      <c r="N3" s="102"/>
      <c r="O3" s="105" t="s">
        <v>19</v>
      </c>
      <c r="P3" s="105"/>
      <c r="Q3" s="105"/>
      <c r="R3" s="105"/>
      <c r="S3" s="105"/>
      <c r="T3" s="105"/>
    </row>
    <row r="4" spans="1:20" ht="12.75" customHeight="1">
      <c r="A4" s="115"/>
      <c r="B4" s="115"/>
      <c r="C4" s="102" t="s">
        <v>46</v>
      </c>
      <c r="D4" s="103" t="s">
        <v>124</v>
      </c>
      <c r="E4" s="101" t="s">
        <v>46</v>
      </c>
      <c r="F4" s="104" t="s">
        <v>125</v>
      </c>
      <c r="G4" s="104" t="s">
        <v>20</v>
      </c>
      <c r="H4" s="104" t="s">
        <v>40</v>
      </c>
      <c r="I4" s="103" t="s">
        <v>20</v>
      </c>
      <c r="J4" s="103" t="s">
        <v>43</v>
      </c>
      <c r="K4" s="103" t="s">
        <v>20</v>
      </c>
      <c r="L4" s="103" t="s">
        <v>21</v>
      </c>
      <c r="M4" s="110" t="s">
        <v>20</v>
      </c>
      <c r="N4" s="103" t="s">
        <v>21</v>
      </c>
      <c r="O4" s="103" t="s">
        <v>44</v>
      </c>
      <c r="P4" s="103"/>
      <c r="Q4" s="103" t="s">
        <v>42</v>
      </c>
      <c r="R4" s="103"/>
      <c r="S4" s="103"/>
      <c r="T4" s="103"/>
    </row>
    <row r="5" spans="1:20" ht="30" customHeight="1">
      <c r="A5" s="115"/>
      <c r="B5" s="115"/>
      <c r="C5" s="102"/>
      <c r="D5" s="103"/>
      <c r="E5" s="101"/>
      <c r="F5" s="104"/>
      <c r="G5" s="104"/>
      <c r="H5" s="104"/>
      <c r="I5" s="103"/>
      <c r="J5" s="103"/>
      <c r="K5" s="103"/>
      <c r="L5" s="103"/>
      <c r="M5" s="111"/>
      <c r="N5" s="103"/>
      <c r="O5" s="103"/>
      <c r="P5" s="103"/>
      <c r="Q5" s="106" t="s">
        <v>45</v>
      </c>
      <c r="R5" s="107"/>
      <c r="S5" s="106" t="s">
        <v>103</v>
      </c>
      <c r="T5" s="107"/>
    </row>
    <row r="6" spans="1:20" ht="35.25" customHeight="1">
      <c r="A6" s="115"/>
      <c r="B6" s="115"/>
      <c r="C6" s="102"/>
      <c r="D6" s="103"/>
      <c r="E6" s="101"/>
      <c r="F6" s="104"/>
      <c r="G6" s="104"/>
      <c r="H6" s="104"/>
      <c r="I6" s="103"/>
      <c r="J6" s="103"/>
      <c r="K6" s="103"/>
      <c r="L6" s="103"/>
      <c r="M6" s="111"/>
      <c r="N6" s="103"/>
      <c r="O6" s="103"/>
      <c r="P6" s="103"/>
      <c r="Q6" s="108"/>
      <c r="R6" s="109"/>
      <c r="S6" s="108"/>
      <c r="T6" s="109"/>
    </row>
    <row r="7" spans="1:20" ht="64.5" customHeight="1">
      <c r="A7" s="115"/>
      <c r="B7" s="115"/>
      <c r="C7" s="102"/>
      <c r="D7" s="103"/>
      <c r="E7" s="101"/>
      <c r="F7" s="104"/>
      <c r="G7" s="104"/>
      <c r="H7" s="104"/>
      <c r="I7" s="103"/>
      <c r="J7" s="103"/>
      <c r="K7" s="103"/>
      <c r="L7" s="103"/>
      <c r="M7" s="112"/>
      <c r="N7" s="10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130</v>
      </c>
      <c r="C9" s="82">
        <f>SUM(C10:C16,C19:C27)</f>
        <v>1031</v>
      </c>
      <c r="D9" s="82">
        <f aca="true" t="shared" si="0" ref="D9:T9">SUM(D10:D16,D19:D27)</f>
        <v>14</v>
      </c>
      <c r="E9" s="75">
        <f t="shared" si="0"/>
        <v>374930.1300000005</v>
      </c>
      <c r="F9" s="75">
        <f t="shared" si="0"/>
        <v>4703.86</v>
      </c>
      <c r="G9" s="75">
        <f t="shared" si="0"/>
        <v>868</v>
      </c>
      <c r="H9" s="75">
        <f t="shared" si="0"/>
        <v>341578.7300000007</v>
      </c>
      <c r="I9" s="82">
        <f t="shared" si="0"/>
        <v>0</v>
      </c>
      <c r="J9" s="75">
        <f t="shared" si="0"/>
        <v>0</v>
      </c>
      <c r="K9" s="82">
        <f>SUM(K10:K16,K19:K27)</f>
        <v>11</v>
      </c>
      <c r="L9" s="75">
        <f t="shared" si="0"/>
        <v>2628.7999999999997</v>
      </c>
      <c r="M9" s="75">
        <f t="shared" si="0"/>
        <v>0</v>
      </c>
      <c r="N9" s="75">
        <f t="shared" si="0"/>
        <v>0</v>
      </c>
      <c r="O9" s="82">
        <f t="shared" si="0"/>
        <v>164</v>
      </c>
      <c r="P9" s="75">
        <f t="shared" si="0"/>
        <v>37326.46</v>
      </c>
      <c r="Q9" s="82">
        <f t="shared" si="0"/>
        <v>0</v>
      </c>
      <c r="R9" s="75">
        <f t="shared" si="0"/>
        <v>0</v>
      </c>
      <c r="S9" s="82">
        <f t="shared" si="0"/>
        <v>164</v>
      </c>
      <c r="T9" s="75">
        <f t="shared" si="0"/>
        <v>37326.46</v>
      </c>
    </row>
    <row r="10" spans="1:20" ht="16.5" customHeight="1">
      <c r="A10" s="83">
        <v>2</v>
      </c>
      <c r="B10" s="99" t="s">
        <v>5</v>
      </c>
      <c r="C10" s="85">
        <v>380</v>
      </c>
      <c r="D10" s="85">
        <v>8</v>
      </c>
      <c r="E10" s="76">
        <v>241071.930000001</v>
      </c>
      <c r="F10" s="76">
        <v>3242.26</v>
      </c>
      <c r="G10" s="76">
        <v>363</v>
      </c>
      <c r="H10" s="76">
        <v>235909.540000001</v>
      </c>
      <c r="I10" s="76"/>
      <c r="J10" s="76"/>
      <c r="K10" s="76">
        <v>1</v>
      </c>
      <c r="L10" s="76">
        <v>572</v>
      </c>
      <c r="M10" s="76"/>
      <c r="N10" s="76"/>
      <c r="O10" s="85">
        <f aca="true" t="shared" si="1" ref="O10:P12">SUM(Q10,S10)</f>
        <v>17</v>
      </c>
      <c r="P10" s="76">
        <f t="shared" si="1"/>
        <v>5658.46</v>
      </c>
      <c r="Q10" s="85"/>
      <c r="R10" s="76"/>
      <c r="S10" s="85">
        <v>17</v>
      </c>
      <c r="T10" s="76">
        <v>5658.46</v>
      </c>
    </row>
    <row r="11" spans="1:20" ht="19.5" customHeight="1">
      <c r="A11" s="83">
        <v>3</v>
      </c>
      <c r="B11" s="99" t="s">
        <v>1</v>
      </c>
      <c r="C11" s="85">
        <v>253</v>
      </c>
      <c r="D11" s="85">
        <v>2</v>
      </c>
      <c r="E11" s="76">
        <v>61508.9999999998</v>
      </c>
      <c r="F11" s="76">
        <v>487.2</v>
      </c>
      <c r="G11" s="76">
        <v>141</v>
      </c>
      <c r="H11" s="76">
        <v>33486.0899999999</v>
      </c>
      <c r="I11" s="76"/>
      <c r="J11" s="76"/>
      <c r="K11" s="85">
        <v>3</v>
      </c>
      <c r="L11" s="76">
        <v>730.8</v>
      </c>
      <c r="M11" s="85"/>
      <c r="N11" s="76"/>
      <c r="O11" s="85">
        <f t="shared" si="1"/>
        <v>113</v>
      </c>
      <c r="P11" s="76">
        <f t="shared" si="1"/>
        <v>27526.8</v>
      </c>
      <c r="Q11" s="85"/>
      <c r="R11" s="76"/>
      <c r="S11" s="85">
        <v>113</v>
      </c>
      <c r="T11" s="76">
        <v>27526.8</v>
      </c>
    </row>
    <row r="12" spans="1:20" ht="15" customHeight="1">
      <c r="A12" s="83">
        <v>4</v>
      </c>
      <c r="B12" s="99" t="s">
        <v>67</v>
      </c>
      <c r="C12" s="85">
        <v>196</v>
      </c>
      <c r="D12" s="85">
        <v>4</v>
      </c>
      <c r="E12" s="76">
        <v>47745.5999999998</v>
      </c>
      <c r="F12" s="76">
        <v>974.4</v>
      </c>
      <c r="G12" s="76">
        <v>196</v>
      </c>
      <c r="H12" s="76">
        <v>47676.1999999998</v>
      </c>
      <c r="I12" s="76"/>
      <c r="J12" s="76"/>
      <c r="K12" s="85">
        <v>2</v>
      </c>
      <c r="L12" s="76">
        <v>473.4</v>
      </c>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39</v>
      </c>
      <c r="D14" s="85"/>
      <c r="E14" s="76">
        <v>4750.2</v>
      </c>
      <c r="F14" s="76"/>
      <c r="G14" s="76">
        <v>19</v>
      </c>
      <c r="H14" s="76">
        <v>2321.2</v>
      </c>
      <c r="I14" s="76"/>
      <c r="J14" s="76"/>
      <c r="K14" s="76"/>
      <c r="L14" s="76"/>
      <c r="M14" s="76"/>
      <c r="N14" s="76"/>
      <c r="O14" s="85">
        <f t="shared" si="2"/>
        <v>20</v>
      </c>
      <c r="P14" s="76">
        <f t="shared" si="2"/>
        <v>2436</v>
      </c>
      <c r="Q14" s="85"/>
      <c r="R14" s="76"/>
      <c r="S14" s="85">
        <v>20</v>
      </c>
      <c r="T14" s="76">
        <v>2436</v>
      </c>
    </row>
    <row r="15" spans="1:20" ht="21" customHeight="1">
      <c r="A15" s="83">
        <v>7</v>
      </c>
      <c r="B15" s="99" t="s">
        <v>7</v>
      </c>
      <c r="C15" s="85">
        <v>153</v>
      </c>
      <c r="D15" s="85"/>
      <c r="E15" s="76">
        <v>18635.3999999999</v>
      </c>
      <c r="F15" s="76"/>
      <c r="G15" s="76">
        <v>139</v>
      </c>
      <c r="H15" s="76">
        <v>20967.7</v>
      </c>
      <c r="I15" s="76"/>
      <c r="J15" s="76"/>
      <c r="K15" s="76">
        <v>5</v>
      </c>
      <c r="L15" s="76">
        <v>852.6</v>
      </c>
      <c r="M15" s="76"/>
      <c r="N15" s="76"/>
      <c r="O15" s="85">
        <f t="shared" si="2"/>
        <v>14</v>
      </c>
      <c r="P15" s="76">
        <f t="shared" si="2"/>
        <v>1705.2</v>
      </c>
      <c r="Q15" s="85"/>
      <c r="R15" s="76"/>
      <c r="S15" s="85">
        <v>14</v>
      </c>
      <c r="T15" s="76">
        <v>1705.2</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4</v>
      </c>
      <c r="D19" s="85"/>
      <c r="E19" s="76">
        <v>487.2</v>
      </c>
      <c r="F19" s="76"/>
      <c r="G19" s="76">
        <v>4</v>
      </c>
      <c r="H19" s="76">
        <v>487.2</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6</v>
      </c>
      <c r="D23" s="85"/>
      <c r="E23" s="76">
        <v>730.8</v>
      </c>
      <c r="F23" s="76"/>
      <c r="G23" s="76">
        <v>6</v>
      </c>
      <c r="H23" s="76">
        <v>730.8</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131</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132</v>
      </c>
      <c r="C44" s="82">
        <f>SUM(C45:C51)</f>
        <v>37</v>
      </c>
      <c r="D44" s="82">
        <f aca="true" t="shared" si="5" ref="D44:T44">SUM(D45:D51)</f>
        <v>0</v>
      </c>
      <c r="E44" s="75">
        <f>SUM(E45:E51)</f>
        <v>2630.88</v>
      </c>
      <c r="F44" s="75">
        <f t="shared" si="5"/>
        <v>0</v>
      </c>
      <c r="G44" s="75">
        <f>SUM(G45:G51)</f>
        <v>16</v>
      </c>
      <c r="H44" s="75">
        <f>SUM(H45:H51)</f>
        <v>1827.02</v>
      </c>
      <c r="I44" s="82">
        <f t="shared" si="5"/>
        <v>0</v>
      </c>
      <c r="J44" s="75">
        <f t="shared" si="5"/>
        <v>0</v>
      </c>
      <c r="K44" s="82">
        <f t="shared" si="5"/>
        <v>0</v>
      </c>
      <c r="L44" s="75">
        <f t="shared" si="5"/>
        <v>0</v>
      </c>
      <c r="M44" s="82">
        <f>SUM(M45:M51)</f>
        <v>0</v>
      </c>
      <c r="N44" s="75">
        <f>SUM(N45:N51)</f>
        <v>0</v>
      </c>
      <c r="O44" s="82">
        <f t="shared" si="5"/>
        <v>21</v>
      </c>
      <c r="P44" s="75">
        <f t="shared" si="5"/>
        <v>1534.68</v>
      </c>
      <c r="Q44" s="82">
        <f t="shared" si="5"/>
        <v>0</v>
      </c>
      <c r="R44" s="75">
        <f t="shared" si="5"/>
        <v>0</v>
      </c>
      <c r="S44" s="82">
        <f t="shared" si="5"/>
        <v>21</v>
      </c>
      <c r="T44" s="75">
        <f t="shared" si="5"/>
        <v>1534.68</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34</v>
      </c>
      <c r="D46" s="85"/>
      <c r="E46" s="76">
        <v>2265.48</v>
      </c>
      <c r="F46" s="76"/>
      <c r="G46" s="76">
        <v>13</v>
      </c>
      <c r="H46" s="76">
        <v>1461.62</v>
      </c>
      <c r="I46" s="76"/>
      <c r="J46" s="76"/>
      <c r="K46" s="85"/>
      <c r="L46" s="76"/>
      <c r="M46" s="85"/>
      <c r="N46" s="76"/>
      <c r="O46" s="85">
        <f>SUM(Q46,S46)</f>
        <v>21</v>
      </c>
      <c r="P46" s="76">
        <f>SUM(R46,T46)</f>
        <v>1534.68</v>
      </c>
      <c r="Q46" s="85"/>
      <c r="R46" s="76"/>
      <c r="S46" s="85">
        <v>21</v>
      </c>
      <c r="T46" s="76">
        <v>1534.68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3</v>
      </c>
      <c r="D50" s="85"/>
      <c r="E50" s="76">
        <v>365.4</v>
      </c>
      <c r="F50" s="76"/>
      <c r="G50" s="76">
        <v>3</v>
      </c>
      <c r="H50" s="76">
        <v>365.4</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133</v>
      </c>
      <c r="C52" s="82">
        <f>SUM(C53:C57)</f>
        <v>0</v>
      </c>
      <c r="D52" s="82">
        <f aca="true" t="shared" si="7" ref="D52:P52">SUM(D53:D57)</f>
        <v>0</v>
      </c>
      <c r="E52" s="75">
        <f t="shared" si="7"/>
        <v>0</v>
      </c>
      <c r="F52" s="75">
        <f t="shared" si="7"/>
        <v>0</v>
      </c>
      <c r="G52" s="75">
        <f>SUM(G53:G57)</f>
        <v>0</v>
      </c>
      <c r="H52" s="75">
        <f>SUM(H53:H57)</f>
        <v>0</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c r="D54" s="85">
        <v>0</v>
      </c>
      <c r="E54" s="76"/>
      <c r="F54" s="76">
        <v>0</v>
      </c>
      <c r="G54" s="76"/>
      <c r="H54" s="76"/>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128</v>
      </c>
      <c r="C58" s="85">
        <v>607</v>
      </c>
      <c r="D58" s="85">
        <v>0</v>
      </c>
      <c r="E58" s="76">
        <v>22178</v>
      </c>
      <c r="F58" s="76">
        <v>0</v>
      </c>
      <c r="G58" s="76">
        <v>321</v>
      </c>
      <c r="H58" s="76">
        <v>11729.3400000001</v>
      </c>
      <c r="I58" s="76"/>
      <c r="J58" s="76"/>
      <c r="K58" s="85"/>
      <c r="L58" s="76"/>
      <c r="M58" s="85">
        <v>607</v>
      </c>
      <c r="N58" s="76">
        <v>22178</v>
      </c>
      <c r="O58" s="85">
        <f>SUM(Q58,S58)</f>
        <v>0</v>
      </c>
      <c r="P58" s="76">
        <f>SUM(R58,T58)</f>
        <v>0</v>
      </c>
      <c r="Q58" s="85"/>
      <c r="R58" s="76"/>
      <c r="S58" s="85"/>
      <c r="T58" s="76"/>
    </row>
    <row r="59" spans="1:20" ht="15.75">
      <c r="A59" s="83">
        <v>51</v>
      </c>
      <c r="B59" s="86" t="s">
        <v>120</v>
      </c>
      <c r="C59" s="75">
        <f>SUM(C9,C28,C44,C52,C58)</f>
        <v>1675</v>
      </c>
      <c r="D59" s="75">
        <f>SUM(D9,D28,D44,D52,D58)</f>
        <v>14</v>
      </c>
      <c r="E59" s="75">
        <f aca="true" t="shared" si="8" ref="E59:T59">SUM(E9,E28,E44,E52,E58)</f>
        <v>399739.01000000053</v>
      </c>
      <c r="F59" s="75">
        <f t="shared" si="8"/>
        <v>4703.86</v>
      </c>
      <c r="G59" s="75">
        <f t="shared" si="8"/>
        <v>1205</v>
      </c>
      <c r="H59" s="75">
        <f t="shared" si="8"/>
        <v>355135.0900000008</v>
      </c>
      <c r="I59" s="75">
        <f t="shared" si="8"/>
        <v>0</v>
      </c>
      <c r="J59" s="75">
        <f t="shared" si="8"/>
        <v>0</v>
      </c>
      <c r="K59" s="75">
        <f t="shared" si="8"/>
        <v>11</v>
      </c>
      <c r="L59" s="75">
        <f t="shared" si="8"/>
        <v>2628.7999999999997</v>
      </c>
      <c r="M59" s="75">
        <f t="shared" si="8"/>
        <v>607</v>
      </c>
      <c r="N59" s="75">
        <f t="shared" si="8"/>
        <v>22178</v>
      </c>
      <c r="O59" s="75">
        <f t="shared" si="8"/>
        <v>185</v>
      </c>
      <c r="P59" s="75">
        <f t="shared" si="8"/>
        <v>38861.14</v>
      </c>
      <c r="Q59" s="75">
        <f t="shared" si="8"/>
        <v>0</v>
      </c>
      <c r="R59" s="75">
        <f t="shared" si="8"/>
        <v>0</v>
      </c>
      <c r="S59" s="75">
        <f t="shared" si="8"/>
        <v>185</v>
      </c>
      <c r="T59" s="75">
        <f t="shared" si="8"/>
        <v>38861.14</v>
      </c>
    </row>
    <row r="60" spans="3:20" ht="12">
      <c r="C60" s="88"/>
      <c r="D60" s="88"/>
      <c r="E60" s="96"/>
      <c r="F60" s="96"/>
      <c r="G60" s="96"/>
      <c r="H60" s="96"/>
      <c r="I60" s="88"/>
      <c r="J60" s="88"/>
      <c r="K60" s="88"/>
      <c r="L60" s="88"/>
      <c r="M60" s="88"/>
      <c r="N60" s="88"/>
      <c r="O60" s="88"/>
      <c r="P60" s="88"/>
      <c r="Q60" s="88"/>
      <c r="R60" s="88"/>
      <c r="S60" s="88"/>
      <c r="T60" s="88"/>
    </row>
    <row r="61" spans="2:20" ht="12.75">
      <c r="B61" s="93" t="s">
        <v>121</v>
      </c>
      <c r="C61" s="88"/>
      <c r="D61" s="88"/>
      <c r="E61" s="96"/>
      <c r="F61" s="96"/>
      <c r="G61" s="96"/>
      <c r="H61" s="96"/>
      <c r="I61" s="88"/>
      <c r="J61" s="88"/>
      <c r="K61" s="88"/>
      <c r="L61" s="88"/>
      <c r="M61" s="88"/>
      <c r="N61" s="88"/>
      <c r="O61" s="88"/>
      <c r="P61" s="88"/>
      <c r="Q61" s="88"/>
      <c r="R61" s="88"/>
      <c r="S61" s="88"/>
      <c r="T61" s="88"/>
    </row>
    <row r="62" spans="2:20" ht="12.75">
      <c r="B62" s="93" t="s">
        <v>122</v>
      </c>
      <c r="C62" s="88"/>
      <c r="D62" s="88"/>
      <c r="E62" s="96"/>
      <c r="F62" s="96"/>
      <c r="G62" s="96"/>
      <c r="H62" s="96"/>
      <c r="I62" s="88"/>
      <c r="J62" s="88"/>
      <c r="K62" s="88"/>
      <c r="L62" s="88"/>
      <c r="M62" s="88"/>
      <c r="N62" s="88"/>
      <c r="O62" s="88"/>
      <c r="P62" s="88"/>
      <c r="Q62" s="88"/>
      <c r="R62" s="88"/>
      <c r="S62" s="88"/>
      <c r="T62" s="88"/>
    </row>
    <row r="63" ht="12.75">
      <c r="B63" s="93" t="s">
        <v>127</v>
      </c>
    </row>
    <row r="64" ht="12">
      <c r="B64" s="80" t="s">
        <v>129</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&amp;L0B65F011&amp;CФорма № 10 (судовий збір), Підрозділ: Теребовлянський районний суд Тернопільської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31">
      <selection activeCell="C38" sqref="C38:E38"/>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4">
        <v>1</v>
      </c>
      <c r="B5" s="117" t="s">
        <v>58</v>
      </c>
      <c r="C5" s="117"/>
      <c r="D5" s="117"/>
      <c r="E5" s="5">
        <f>SUM(E6:E31)</f>
        <v>185</v>
      </c>
      <c r="F5" s="58">
        <f>SUM(F6:F31)</f>
        <v>38861.13999999999</v>
      </c>
    </row>
    <row r="6" spans="1:6" s="3" customFormat="1" ht="19.5" customHeight="1">
      <c r="A6" s="74">
        <v>2</v>
      </c>
      <c r="B6" s="120" t="s">
        <v>115</v>
      </c>
      <c r="C6" s="121"/>
      <c r="D6" s="122"/>
      <c r="E6" s="56">
        <v>22</v>
      </c>
      <c r="F6" s="78">
        <v>2923.2</v>
      </c>
    </row>
    <row r="7" spans="1:6" s="3" customFormat="1" ht="21.75" customHeight="1">
      <c r="A7" s="74">
        <v>3</v>
      </c>
      <c r="B7" s="120" t="s">
        <v>113</v>
      </c>
      <c r="C7" s="121"/>
      <c r="D7" s="122"/>
      <c r="E7" s="56">
        <v>2</v>
      </c>
      <c r="F7" s="57">
        <v>794.16</v>
      </c>
    </row>
    <row r="8" spans="1:6" s="3" customFormat="1" ht="15.75" customHeight="1">
      <c r="A8" s="74">
        <v>4</v>
      </c>
      <c r="B8" s="120" t="s">
        <v>59</v>
      </c>
      <c r="C8" s="121"/>
      <c r="D8" s="122"/>
      <c r="E8" s="56">
        <v>91</v>
      </c>
      <c r="F8" s="57">
        <v>22045.8</v>
      </c>
    </row>
    <row r="9" spans="1:6" s="3" customFormat="1" ht="42" customHeight="1">
      <c r="A9" s="74">
        <v>5</v>
      </c>
      <c r="B9" s="120" t="s">
        <v>116</v>
      </c>
      <c r="C9" s="121"/>
      <c r="D9" s="122"/>
      <c r="E9" s="56"/>
      <c r="F9" s="57"/>
    </row>
    <row r="10" spans="1:6" s="3" customFormat="1" ht="27" customHeight="1">
      <c r="A10" s="74">
        <v>6</v>
      </c>
      <c r="B10" s="120" t="s">
        <v>118</v>
      </c>
      <c r="C10" s="121"/>
      <c r="D10" s="122"/>
      <c r="E10" s="56"/>
      <c r="F10" s="57"/>
    </row>
    <row r="11" spans="1:6" s="3" customFormat="1" ht="15.75" customHeight="1">
      <c r="A11" s="74">
        <v>7</v>
      </c>
      <c r="B11" s="89" t="s">
        <v>60</v>
      </c>
      <c r="C11" s="90"/>
      <c r="D11" s="91"/>
      <c r="E11" s="56">
        <v>2</v>
      </c>
      <c r="F11" s="57">
        <v>487.2</v>
      </c>
    </row>
    <row r="12" spans="1:6" s="3" customFormat="1" ht="16.5" customHeight="1">
      <c r="A12" s="74">
        <v>8</v>
      </c>
      <c r="B12" s="89" t="s">
        <v>61</v>
      </c>
      <c r="C12" s="90"/>
      <c r="D12" s="91"/>
      <c r="E12" s="56"/>
      <c r="F12" s="57"/>
    </row>
    <row r="13" spans="1:6" s="3" customFormat="1" ht="15.75" customHeight="1">
      <c r="A13" s="74">
        <v>9</v>
      </c>
      <c r="B13" s="89" t="s">
        <v>62</v>
      </c>
      <c r="C13" s="90"/>
      <c r="D13" s="91"/>
      <c r="E13" s="56">
        <v>6</v>
      </c>
      <c r="F13" s="57">
        <v>1461.6</v>
      </c>
    </row>
    <row r="14" spans="1:6" s="3" customFormat="1" ht="27" customHeight="1">
      <c r="A14" s="74">
        <v>10</v>
      </c>
      <c r="B14" s="120" t="s">
        <v>117</v>
      </c>
      <c r="C14" s="121"/>
      <c r="D14" s="122"/>
      <c r="E14" s="56">
        <v>1</v>
      </c>
      <c r="F14" s="57">
        <v>121.8</v>
      </c>
    </row>
    <row r="15" spans="1:6" s="3" customFormat="1" ht="21" customHeight="1">
      <c r="A15" s="74">
        <v>11</v>
      </c>
      <c r="B15" s="89" t="s">
        <v>22</v>
      </c>
      <c r="C15" s="90"/>
      <c r="D15" s="91"/>
      <c r="E15" s="56">
        <v>12</v>
      </c>
      <c r="F15" s="57">
        <v>2070.6</v>
      </c>
    </row>
    <row r="16" spans="1:6" s="3" customFormat="1" ht="19.5" customHeight="1">
      <c r="A16" s="74">
        <v>12</v>
      </c>
      <c r="B16" s="89" t="s">
        <v>63</v>
      </c>
      <c r="C16" s="90"/>
      <c r="D16" s="91"/>
      <c r="E16" s="56">
        <v>4</v>
      </c>
      <c r="F16" s="57">
        <v>2014.18</v>
      </c>
    </row>
    <row r="17" spans="1:6" s="3" customFormat="1" ht="24" customHeight="1">
      <c r="A17" s="74">
        <v>13</v>
      </c>
      <c r="B17" s="118" t="s">
        <v>23</v>
      </c>
      <c r="C17" s="118"/>
      <c r="D17" s="118"/>
      <c r="E17" s="56">
        <v>21</v>
      </c>
      <c r="F17" s="57">
        <v>4701.48</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v>19</v>
      </c>
      <c r="F21" s="57">
        <v>1388.52</v>
      </c>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c r="F24" s="57"/>
    </row>
    <row r="25" spans="1:6" s="3" customFormat="1" ht="51.75" customHeight="1">
      <c r="A25" s="74">
        <v>21</v>
      </c>
      <c r="B25" s="118" t="s">
        <v>29</v>
      </c>
      <c r="C25" s="118"/>
      <c r="D25" s="118"/>
      <c r="E25" s="56">
        <v>3</v>
      </c>
      <c r="F25" s="57">
        <v>365.4</v>
      </c>
    </row>
    <row r="26" spans="1:6" s="3" customFormat="1" ht="47.25" customHeight="1">
      <c r="A26" s="74">
        <v>22</v>
      </c>
      <c r="B26" s="118" t="s">
        <v>30</v>
      </c>
      <c r="C26" s="118"/>
      <c r="D26" s="118"/>
      <c r="E26" s="56"/>
      <c r="F26" s="57"/>
    </row>
    <row r="27" spans="1:6" s="3" customFormat="1" ht="36" customHeight="1">
      <c r="A27" s="74">
        <v>23</v>
      </c>
      <c r="B27" s="118" t="s">
        <v>31</v>
      </c>
      <c r="C27" s="118"/>
      <c r="D27" s="118"/>
      <c r="E27" s="56">
        <v>2</v>
      </c>
      <c r="F27" s="57">
        <v>487.2</v>
      </c>
    </row>
    <row r="28" spans="1:6" s="3" customFormat="1" ht="53.25" customHeight="1">
      <c r="A28" s="74">
        <v>24</v>
      </c>
      <c r="B28" s="118" t="s">
        <v>32</v>
      </c>
      <c r="C28" s="118"/>
      <c r="D28" s="118"/>
      <c r="E28" s="56"/>
      <c r="F28" s="57"/>
    </row>
    <row r="29" spans="1:6" s="3" customFormat="1" ht="26.25" customHeight="1">
      <c r="A29" s="74">
        <v>25</v>
      </c>
      <c r="B29" s="118" t="s">
        <v>38</v>
      </c>
      <c r="C29" s="118"/>
      <c r="D29" s="118"/>
      <c r="E29" s="56"/>
      <c r="F29" s="57"/>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139</v>
      </c>
      <c r="C33" s="124" t="s">
        <v>140</v>
      </c>
      <c r="D33" s="124"/>
      <c r="E33" s="59"/>
      <c r="F33" s="59" t="s">
        <v>141</v>
      </c>
      <c r="G33" s="43"/>
      <c r="H33" s="44"/>
      <c r="I33" s="44"/>
      <c r="J33" s="44"/>
      <c r="K33" s="44"/>
    </row>
    <row r="34" spans="1:9" ht="15">
      <c r="A34" s="60"/>
      <c r="B34" s="70" t="s">
        <v>109</v>
      </c>
      <c r="C34" s="124" t="s">
        <v>142</v>
      </c>
      <c r="D34" s="124"/>
      <c r="E34" s="125"/>
      <c r="F34" s="125"/>
      <c r="G34" s="45"/>
      <c r="H34" s="45"/>
      <c r="I34" s="45"/>
    </row>
    <row r="35" spans="1:9" ht="14.25">
      <c r="A35" s="61"/>
      <c r="B35" s="46"/>
      <c r="C35" s="47"/>
      <c r="D35" s="46"/>
      <c r="E35" s="127" t="s">
        <v>114</v>
      </c>
      <c r="F35" s="127"/>
      <c r="G35" s="47"/>
      <c r="H35" s="47"/>
      <c r="I35" s="47"/>
    </row>
    <row r="36" spans="1:9" ht="15">
      <c r="A36" s="61"/>
      <c r="B36" s="71" t="s">
        <v>110</v>
      </c>
      <c r="C36" s="124" t="s">
        <v>143</v>
      </c>
      <c r="D36" s="124"/>
      <c r="E36" s="46"/>
      <c r="F36" s="47"/>
      <c r="G36" s="47"/>
      <c r="H36" s="47"/>
      <c r="I36" s="47"/>
    </row>
    <row r="37" spans="1:11" ht="15.75" customHeight="1">
      <c r="A37" s="62"/>
      <c r="B37" s="72" t="s">
        <v>111</v>
      </c>
      <c r="C37" s="124" t="s">
        <v>144</v>
      </c>
      <c r="D37" s="124"/>
      <c r="E37" s="126" t="s">
        <v>134</v>
      </c>
      <c r="F37" s="126"/>
      <c r="G37" s="48"/>
      <c r="H37" s="49"/>
      <c r="I37" s="50"/>
      <c r="J37" s="50"/>
      <c r="K37" s="51"/>
    </row>
    <row r="38" spans="1:11" ht="15">
      <c r="A38" s="63"/>
      <c r="B38" s="73" t="s">
        <v>112</v>
      </c>
      <c r="C38" s="163" t="s">
        <v>145</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inbox@tr.te.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2"/>
  <headerFooter>
    <oddFooter>&amp;L0B65F011&amp;CФорма № 10 (судовий збір), Підрозділ: Теребовлянський районний суд Тернопільської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8">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4" t="s">
        <v>92</v>
      </c>
      <c r="C3" s="154"/>
      <c r="D3" s="154"/>
      <c r="E3" s="154"/>
      <c r="F3" s="154"/>
      <c r="G3" s="154"/>
      <c r="H3" s="154"/>
    </row>
    <row r="4" spans="2:8" ht="18.75" customHeight="1">
      <c r="B4" s="155"/>
      <c r="C4" s="155"/>
      <c r="D4" s="155"/>
      <c r="E4" s="155"/>
      <c r="F4" s="155"/>
      <c r="G4" s="155"/>
      <c r="H4" s="155"/>
    </row>
    <row r="5" spans="2:8" ht="18.75" customHeight="1">
      <c r="B5" s="8"/>
      <c r="C5" s="8"/>
      <c r="D5" s="160" t="s">
        <v>135</v>
      </c>
      <c r="E5" s="160"/>
      <c r="F5" s="16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6" t="s">
        <v>75</v>
      </c>
      <c r="C10" s="157"/>
      <c r="D10" s="158"/>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9" t="s">
        <v>79</v>
      </c>
      <c r="G14" s="159"/>
      <c r="H14" s="159"/>
    </row>
    <row r="15" spans="1:8" ht="12.75" customHeight="1">
      <c r="A15" s="13"/>
      <c r="B15" s="134"/>
      <c r="C15" s="135"/>
      <c r="D15" s="136"/>
      <c r="E15" s="137"/>
      <c r="F15" s="149" t="s">
        <v>107</v>
      </c>
      <c r="G15" s="150"/>
      <c r="H15" s="150"/>
    </row>
    <row r="16" spans="1:5" ht="12.75" customHeight="1">
      <c r="A16" s="13"/>
      <c r="B16" s="40"/>
      <c r="C16" s="41"/>
      <c r="D16" s="42"/>
      <c r="E16" s="36"/>
    </row>
    <row r="17" spans="1:8" ht="12.75" customHeight="1">
      <c r="A17" s="13"/>
      <c r="B17" s="134" t="s">
        <v>97</v>
      </c>
      <c r="C17" s="135"/>
      <c r="D17" s="136"/>
      <c r="E17" s="137" t="s">
        <v>95</v>
      </c>
      <c r="F17" s="161" t="s">
        <v>119</v>
      </c>
      <c r="G17" s="162"/>
      <c r="H17" s="162"/>
    </row>
    <row r="18" spans="1:8" ht="12.75" customHeight="1">
      <c r="A18" s="13"/>
      <c r="B18" s="134"/>
      <c r="C18" s="135"/>
      <c r="D18" s="136"/>
      <c r="E18" s="137"/>
      <c r="F18" s="161"/>
      <c r="G18" s="162"/>
      <c r="H18" s="162"/>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9" t="s">
        <v>82</v>
      </c>
      <c r="G21" s="159"/>
      <c r="H21" s="159"/>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51" t="s">
        <v>83</v>
      </c>
      <c r="C26" s="152"/>
      <c r="D26" s="153"/>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136</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137</v>
      </c>
      <c r="E39" s="144"/>
      <c r="F39" s="144"/>
      <c r="G39" s="144"/>
      <c r="H39" s="145"/>
      <c r="I39" s="11"/>
    </row>
    <row r="40" spans="1:9" ht="12.75" customHeight="1">
      <c r="A40" s="13"/>
      <c r="B40" s="15"/>
      <c r="C40" s="11"/>
      <c r="D40" s="11"/>
      <c r="E40" s="11"/>
      <c r="F40" s="11"/>
      <c r="G40" s="11"/>
      <c r="H40" s="13"/>
      <c r="I40" s="11"/>
    </row>
    <row r="41" spans="1:8" ht="12.75" customHeight="1">
      <c r="A41" s="13"/>
      <c r="B41" s="146" t="s">
        <v>138</v>
      </c>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&amp;L0B65F011&amp;C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DAMAN</cp:lastModifiedBy>
  <cp:lastPrinted>2014-11-21T11:39:06Z</cp:lastPrinted>
  <dcterms:created xsi:type="dcterms:W3CDTF">1996-10-08T23:32:33Z</dcterms:created>
  <dcterms:modified xsi:type="dcterms:W3CDTF">2015-01-02T16:11:34Z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(судовий збір)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0B65F011</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